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sto\Desktop\CIDGYD 31 ENERO\PLANES\"/>
    </mc:Choice>
  </mc:AlternateContent>
  <bookViews>
    <workbookView showHorizontalScroll="0" xWindow="-108" yWindow="-108" windowWidth="19416" windowHeight="10416"/>
  </bookViews>
  <sheets>
    <sheet name="PLAN" sheetId="1" r:id="rId1"/>
    <sheet name="ESTADO" sheetId="5" r:id="rId2"/>
    <sheet name="PORCENTAJE" sheetId="3" r:id="rId3"/>
  </sheets>
  <definedNames>
    <definedName name="_xlnm._FilterDatabase" localSheetId="1" hidden="1">ESTADO!$B$1:$H$37</definedName>
    <definedName name="_xlnm._FilterDatabase" localSheetId="0" hidden="1">PLAN!$A$4:$V$54</definedName>
    <definedName name="_xlnm.Print_Area" localSheetId="0">PLAN!$B$2:$V$54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5" l="1"/>
  <c r="F23" i="5"/>
  <c r="F4" i="5"/>
  <c r="F5" i="5"/>
  <c r="F7" i="5"/>
  <c r="H30" i="5"/>
  <c r="H22" i="5"/>
  <c r="H23" i="5"/>
  <c r="H31" i="5"/>
  <c r="H29" i="5"/>
  <c r="H28" i="5"/>
  <c r="H19" i="5"/>
  <c r="B36" i="5"/>
  <c r="B37" i="5"/>
  <c r="B33" i="5"/>
  <c r="B32" i="5"/>
  <c r="B29" i="5"/>
  <c r="B28" i="5"/>
  <c r="B26" i="5"/>
  <c r="A17" i="5"/>
  <c r="A3" i="5"/>
  <c r="C7" i="5"/>
  <c r="A28" i="5"/>
  <c r="A33" i="5"/>
  <c r="G4" i="5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H4" i="5"/>
  <c r="H5" i="5"/>
  <c r="H6" i="5"/>
  <c r="H7" i="5"/>
  <c r="H8" i="5"/>
  <c r="H9" i="5"/>
  <c r="H10" i="5"/>
  <c r="H11" i="5"/>
  <c r="H12" i="5"/>
  <c r="H13" i="5"/>
  <c r="H15" i="5"/>
  <c r="H16" i="5"/>
  <c r="H17" i="5"/>
  <c r="H18" i="5"/>
  <c r="H20" i="5"/>
  <c r="H21" i="5"/>
  <c r="H24" i="5"/>
  <c r="H25" i="5"/>
  <c r="H26" i="5"/>
  <c r="H27" i="5"/>
  <c r="H32" i="5"/>
  <c r="H33" i="5"/>
  <c r="H34" i="5"/>
  <c r="H35" i="5"/>
  <c r="H36" i="5"/>
  <c r="H37" i="5"/>
  <c r="E16" i="5"/>
  <c r="E17" i="5"/>
  <c r="D11" i="5"/>
  <c r="D15" i="5"/>
  <c r="D16" i="5"/>
  <c r="D17" i="5"/>
  <c r="D18" i="5"/>
  <c r="D19" i="5"/>
  <c r="D20" i="5"/>
  <c r="D21" i="5"/>
  <c r="D22" i="5"/>
  <c r="D23" i="5"/>
  <c r="D24" i="5"/>
  <c r="D25" i="5"/>
  <c r="D26" i="5"/>
  <c r="D33" i="5"/>
  <c r="D36" i="5"/>
  <c r="C4" i="5"/>
  <c r="C5" i="5"/>
  <c r="C6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B3" i="5"/>
  <c r="C9" i="3"/>
  <c r="D6" i="3" s="1"/>
  <c r="H3" i="5"/>
  <c r="G3" i="5"/>
  <c r="D3" i="5"/>
  <c r="B17" i="5"/>
  <c r="B10" i="5"/>
  <c r="C3" i="5"/>
  <c r="D8" i="3" l="1"/>
  <c r="D7" i="3"/>
  <c r="D5" i="3"/>
  <c r="D9" i="3" l="1"/>
</calcChain>
</file>

<file path=xl/sharedStrings.xml><?xml version="1.0" encoding="utf-8"?>
<sst xmlns="http://schemas.openxmlformats.org/spreadsheetml/2006/main" count="166" uniqueCount="108">
  <si>
    <t>LOTERÍA DE BOGOTÁ</t>
  </si>
  <si>
    <t>GESTION / EJE</t>
  </si>
  <si>
    <t>ACTIVIDADES / DIMENSION</t>
  </si>
  <si>
    <t>TAREAS / CAPACITACION</t>
  </si>
  <si>
    <t>RESPONSABLE</t>
  </si>
  <si>
    <t>FECHAS PROGRAMADAS</t>
  </si>
  <si>
    <t>Seguimiento primer trimestre</t>
  </si>
  <si>
    <t>FECHA</t>
  </si>
  <si>
    <t>Seguimiento segundo trimestre</t>
  </si>
  <si>
    <t>Seguimiento cuarto trimestre</t>
  </si>
  <si>
    <t>Avance Indicador
Resultado</t>
  </si>
  <si>
    <t>Verifiacion Planeación</t>
  </si>
  <si>
    <t>Estado de la Acción</t>
  </si>
  <si>
    <t>Observaciones</t>
  </si>
  <si>
    <t>Fecha Inicial</t>
  </si>
  <si>
    <t>Fecha Final</t>
  </si>
  <si>
    <t>Formula</t>
  </si>
  <si>
    <t>Meta</t>
  </si>
  <si>
    <t>Gestión del conocimiento y la innovación</t>
  </si>
  <si>
    <t>Saber Hacer</t>
  </si>
  <si>
    <t>Prevención de riesgos laborales</t>
  </si>
  <si>
    <t>Unidad de Talento Humano</t>
  </si>
  <si>
    <t>Finalizada</t>
  </si>
  <si>
    <t xml:space="preserve">Capacitar en higiene postural </t>
  </si>
  <si>
    <t>Capacitación Levantamiento de cargas</t>
  </si>
  <si>
    <t>Pausas activas - cognitivas</t>
  </si>
  <si>
    <t>Realizar la reinducción y al Sistema de Gestión de la Seguridad y Salud en el Trabajo.</t>
  </si>
  <si>
    <t>Las ARL manejan capacitaciones divertidas que comparten con las entidades</t>
  </si>
  <si>
    <t>Brigadas de Emergencia (extinción de fuego, primeros auxilios y evacuación)</t>
  </si>
  <si>
    <t>Capacitar en orden y aseo.</t>
  </si>
  <si>
    <t>Saber Ser</t>
  </si>
  <si>
    <t>Manejo del estrés</t>
  </si>
  <si>
    <t>Taller proyecto de vida  y autoestima</t>
  </si>
  <si>
    <t>Comunicación asertiva</t>
  </si>
  <si>
    <t>Trabajo en equipo</t>
  </si>
  <si>
    <t>Formas de interacción</t>
  </si>
  <si>
    <t>Estilos de vida saludable.</t>
  </si>
  <si>
    <t>Promoción y prevención en salud</t>
  </si>
  <si>
    <t>Creación del valor público</t>
  </si>
  <si>
    <t>Derecho disciplinario</t>
  </si>
  <si>
    <t>Contratación</t>
  </si>
  <si>
    <t>Seguridad social</t>
  </si>
  <si>
    <t>SIPLAFT</t>
  </si>
  <si>
    <t>En relación con las capacitaciones que se deben recibir e impartir por parte del Oficial de Cumplimiento, para la vigencia 2021 se dio cumplimiento al Artículo 15.3.1, 18.2.5 del Capítulo III del Acuerdo 574 de 2021 y al Título Primero Numeral I de la Circular 001 de 2021, ambos expedidos por el CNJSA.</t>
  </si>
  <si>
    <t>Se realizo capacitacion a toda la planta de la entidad el jueves 09 de diciembre de 2021 y a la Junta Directiva el jueves 16 de diciembre de 2021</t>
  </si>
  <si>
    <t>MIPG</t>
  </si>
  <si>
    <t>Procesos de auditorías de control interno efectivos, con apoyo en las tecnologías de la información</t>
  </si>
  <si>
    <t>Normatividad Juegos de suerte y Azar</t>
  </si>
  <si>
    <t>Supervisión de Contratos</t>
  </si>
  <si>
    <t>Saber ser</t>
  </si>
  <si>
    <t>Comunicación efectiva</t>
  </si>
  <si>
    <t>Servicio al ciudadano</t>
  </si>
  <si>
    <t>31/09/2021</t>
  </si>
  <si>
    <t>Transformación digital</t>
  </si>
  <si>
    <t xml:space="preserve">Saberes </t>
  </si>
  <si>
    <t>Apropiación y uso de la tecnología</t>
  </si>
  <si>
    <t>Operación de sistemas de información y plataformas tecnológicas para la gestión de datos</t>
  </si>
  <si>
    <t>Seguridad digital</t>
  </si>
  <si>
    <t>Manejo del tiempo</t>
  </si>
  <si>
    <t>Probidad y ética de lo público</t>
  </si>
  <si>
    <t>Compromiso participativo y democrático</t>
  </si>
  <si>
    <t>Código de integridad</t>
  </si>
  <si>
    <t>Responsabilidad del servidor público</t>
  </si>
  <si>
    <t>Política anticorrupción</t>
  </si>
  <si>
    <t>Habilidades de transformación del conflicto</t>
  </si>
  <si>
    <t>Acoso laboral</t>
  </si>
  <si>
    <t>Estrategias de comunicación y educación</t>
  </si>
  <si>
    <t>Programación Neurolinguistica - Lenguaje no verbal</t>
  </si>
  <si>
    <t>Seguimiento tercer trimestre</t>
  </si>
  <si>
    <t>No se realizó capacitación en el segundo trimestre del año</t>
  </si>
  <si>
    <t>Estado</t>
  </si>
  <si>
    <t>Cantidad</t>
  </si>
  <si>
    <t>% total actividades</t>
  </si>
  <si>
    <t>Retrasada</t>
  </si>
  <si>
    <t>En Ejecución</t>
  </si>
  <si>
    <t>No Iniciada</t>
  </si>
  <si>
    <t>Total</t>
  </si>
  <si>
    <t>PLAN INSITUCIONAL DE CAPACITACION 2022</t>
  </si>
  <si>
    <t>Actualizacion digital - dirigida solo al area de Mercadeo y Comunicaciones</t>
  </si>
  <si>
    <t>Creatividad - dirigida al area de Mercadeo y Comunicaciones</t>
  </si>
  <si>
    <t>Como atender una emergencia</t>
  </si>
  <si>
    <t>Identificacion de peligros</t>
  </si>
  <si>
    <t>Funciones a brigadistas</t>
  </si>
  <si>
    <t>Salud Visual</t>
  </si>
  <si>
    <t>30.mar-2022</t>
  </si>
  <si>
    <t>30-mar-202</t>
  </si>
  <si>
    <t>Funciones Copasst</t>
  </si>
  <si>
    <t>INDICADOR</t>
  </si>
  <si>
    <t>Normatividad Contable</t>
  </si>
  <si>
    <t>Autocontrol</t>
  </si>
  <si>
    <t>31/09/2022</t>
  </si>
  <si>
    <t>Unidad de Talento Humano - Disciplinario</t>
  </si>
  <si>
    <t>Unidad de Talento Humano - Secretaria General</t>
  </si>
  <si>
    <t>Unidad de Talento Humano - Oficial de cumplimiento</t>
  </si>
  <si>
    <t>Unidad de Talento Humano - Planeación</t>
  </si>
  <si>
    <t xml:space="preserve">Unidad de Talento Humano - </t>
  </si>
  <si>
    <t>Unidad de Talento Humano - Subgerencia General</t>
  </si>
  <si>
    <t>Actualización en herramientas ofimáticas</t>
  </si>
  <si>
    <t>Unidad de Talento Humano - Sistemas</t>
  </si>
  <si>
    <t>Políticas de seguridad informatica</t>
  </si>
  <si>
    <t>Unidad de Talento Humano - Control Interno</t>
  </si>
  <si>
    <t>Redaccion y Texto, dirigida para 20 Funcionarios</t>
  </si>
  <si>
    <t>Actualización normativa en defensa jurídica</t>
  </si>
  <si>
    <t>Unidad de Talento Humano - Secretaría General</t>
  </si>
  <si>
    <t>Unidad de Talento Humano - Recursos Físicos</t>
  </si>
  <si>
    <t>Transferencias primarias (Por Áreas)</t>
  </si>
  <si>
    <t>Aplicación Tablas de retención Documental (Por Áreas)</t>
  </si>
  <si>
    <t>Programa de Gestión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</si>
</sst>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C0A]dd\-mmm\-yy;@"/>
    <numFmt numFmtId="165" formatCode="[$-C0A]d\-mmm\-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theme="1"/>
      <name val="Arial"/>
      <family val="2"/>
      <charset val="1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D7D3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4" borderId="5" xfId="0" applyFont="1" applyFill="1" applyBorder="1" applyAlignment="1">
      <alignment vertical="center"/>
    </xf>
    <xf numFmtId="0" fontId="3" fillId="4" borderId="5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vertical="center"/>
    </xf>
    <xf numFmtId="0" fontId="3" fillId="4" borderId="0" xfId="0" applyFont="1" applyFill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165" fontId="2" fillId="0" borderId="17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2" fillId="3" borderId="9" xfId="0" applyFont="1" applyFill="1" applyBorder="1" applyAlignment="1">
      <alignment horizontal="center" vertical="center" wrapText="1"/>
    </xf>
    <xf numFmtId="165" fontId="2" fillId="0" borderId="9" xfId="0" applyNumberFormat="1" applyFont="1" applyBorder="1" applyAlignment="1">
      <alignment horizontal="center" vertical="center"/>
    </xf>
    <xf numFmtId="165" fontId="2" fillId="0" borderId="18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/>
    </xf>
    <xf numFmtId="165" fontId="7" fillId="0" borderId="17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9" borderId="4" xfId="0" applyFont="1" applyFill="1" applyBorder="1" applyAlignment="1">
      <alignment vertical="center"/>
    </xf>
    <xf numFmtId="0" fontId="2" fillId="9" borderId="6" xfId="0" applyFont="1" applyFill="1" applyBorder="1" applyAlignment="1">
      <alignment vertical="center"/>
    </xf>
    <xf numFmtId="0" fontId="2" fillId="9" borderId="29" xfId="0" applyFont="1" applyFill="1" applyBorder="1" applyAlignment="1">
      <alignment vertical="center"/>
    </xf>
    <xf numFmtId="9" fontId="2" fillId="4" borderId="2" xfId="1" applyFont="1" applyFill="1" applyBorder="1" applyAlignment="1">
      <alignment horizontal="center" vertical="center" wrapText="1"/>
    </xf>
    <xf numFmtId="9" fontId="2" fillId="6" borderId="3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2" fillId="9" borderId="30" xfId="0" applyFont="1" applyFill="1" applyBorder="1" applyAlignment="1">
      <alignment horizontal="center" vertical="center"/>
    </xf>
    <xf numFmtId="0" fontId="4" fillId="9" borderId="26" xfId="0" applyFont="1" applyFill="1" applyBorder="1" applyAlignment="1">
      <alignment vertical="center"/>
    </xf>
    <xf numFmtId="0" fontId="4" fillId="9" borderId="27" xfId="0" applyFont="1" applyFill="1" applyBorder="1" applyAlignment="1">
      <alignment horizontal="center"/>
    </xf>
    <xf numFmtId="9" fontId="4" fillId="9" borderId="28" xfId="0" applyNumberFormat="1" applyFont="1" applyFill="1" applyBorder="1" applyAlignment="1">
      <alignment horizontal="center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165" fontId="7" fillId="10" borderId="17" xfId="0" applyNumberFormat="1" applyFont="1" applyFill="1" applyBorder="1" applyAlignment="1">
      <alignment horizontal="center" vertical="center"/>
    </xf>
    <xf numFmtId="165" fontId="2" fillId="10" borderId="17" xfId="0" applyNumberFormat="1" applyFont="1" applyFill="1" applyBorder="1" applyAlignment="1">
      <alignment horizontal="center" vertical="center"/>
    </xf>
    <xf numFmtId="17" fontId="7" fillId="9" borderId="1" xfId="0" applyNumberFormat="1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9" fontId="2" fillId="8" borderId="3" xfId="1" applyFont="1" applyFill="1" applyBorder="1" applyAlignment="1">
      <alignment horizontal="center" vertical="center" wrapText="1"/>
    </xf>
    <xf numFmtId="9" fontId="2" fillId="11" borderId="3" xfId="1" applyFont="1" applyFill="1" applyBorder="1" applyAlignment="1">
      <alignment horizontal="center" vertical="center" wrapText="1"/>
    </xf>
    <xf numFmtId="17" fontId="7" fillId="9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17" fontId="8" fillId="9" borderId="1" xfId="0" applyNumberFormat="1" applyFont="1" applyFill="1" applyBorder="1" applyAlignment="1">
      <alignment horizontal="left" vertical="center" wrapText="1"/>
    </xf>
    <xf numFmtId="0" fontId="2" fillId="0" borderId="17" xfId="0" applyFont="1" applyBorder="1" applyAlignment="1">
      <alignment vertical="center"/>
    </xf>
    <xf numFmtId="165" fontId="7" fillId="0" borderId="38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/>
    </xf>
    <xf numFmtId="0" fontId="2" fillId="0" borderId="2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8" xfId="0" applyFont="1" applyBorder="1" applyAlignment="1">
      <alignment vertical="center"/>
    </xf>
    <xf numFmtId="0" fontId="8" fillId="0" borderId="20" xfId="0" applyFont="1" applyBorder="1" applyAlignment="1">
      <alignment horizontal="left" vertical="center" wrapText="1"/>
    </xf>
    <xf numFmtId="0" fontId="8" fillId="0" borderId="32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2" fillId="6" borderId="39" xfId="0" applyFont="1" applyFill="1" applyBorder="1" applyAlignment="1">
      <alignment vertical="center"/>
    </xf>
    <xf numFmtId="165" fontId="2" fillId="0" borderId="38" xfId="0" applyNumberFormat="1" applyFont="1" applyBorder="1" applyAlignment="1">
      <alignment horizontal="center" vertical="center"/>
    </xf>
    <xf numFmtId="165" fontId="2" fillId="0" borderId="42" xfId="0" applyNumberFormat="1" applyFont="1" applyBorder="1" applyAlignment="1">
      <alignment horizontal="center" vertical="center"/>
    </xf>
    <xf numFmtId="0" fontId="2" fillId="0" borderId="43" xfId="0" applyFont="1" applyBorder="1" applyAlignment="1">
      <alignment vertical="center"/>
    </xf>
    <xf numFmtId="0" fontId="2" fillId="6" borderId="44" xfId="0" applyFont="1" applyFill="1" applyBorder="1" applyAlignment="1">
      <alignment vertical="center"/>
    </xf>
    <xf numFmtId="17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8" borderId="1" xfId="0" applyFont="1" applyFill="1" applyBorder="1" applyAlignment="1">
      <alignment vertical="center"/>
    </xf>
    <xf numFmtId="0" fontId="2" fillId="12" borderId="0" xfId="0" applyFont="1" applyFill="1" applyAlignment="1">
      <alignment vertical="center"/>
    </xf>
    <xf numFmtId="0" fontId="9" fillId="12" borderId="0" xfId="0" applyFont="1" applyFill="1"/>
    <xf numFmtId="0" fontId="2" fillId="9" borderId="1" xfId="0" applyFont="1" applyFill="1" applyBorder="1" applyAlignment="1">
      <alignment horizontal="left" vertical="center" wrapText="1"/>
    </xf>
    <xf numFmtId="165" fontId="7" fillId="9" borderId="1" xfId="0" applyNumberFormat="1" applyFont="1" applyFill="1" applyBorder="1" applyAlignment="1">
      <alignment horizontal="center" vertical="center"/>
    </xf>
    <xf numFmtId="165" fontId="7" fillId="9" borderId="17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164" fontId="5" fillId="7" borderId="2" xfId="0" applyNumberFormat="1" applyFont="1" applyFill="1" applyBorder="1" applyAlignment="1">
      <alignment horizontal="center" vertical="center" wrapText="1"/>
    </xf>
    <xf numFmtId="164" fontId="5" fillId="7" borderId="3" xfId="0" applyNumberFormat="1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5" fillId="7" borderId="21" xfId="0" applyFont="1" applyFill="1" applyBorder="1" applyAlignment="1">
      <alignment horizontal="center" vertical="center" wrapText="1"/>
    </xf>
    <xf numFmtId="0" fontId="5" fillId="7" borderId="40" xfId="0" applyFont="1" applyFill="1" applyBorder="1" applyAlignment="1">
      <alignment horizontal="center" vertical="center" wrapText="1"/>
    </xf>
    <xf numFmtId="0" fontId="5" fillId="7" borderId="41" xfId="0" applyFont="1" applyFill="1" applyBorder="1" applyAlignment="1">
      <alignment horizontal="center" vertical="center" wrapText="1"/>
    </xf>
    <xf numFmtId="0" fontId="5" fillId="7" borderId="39" xfId="0" applyFont="1" applyFill="1" applyBorder="1" applyAlignment="1">
      <alignment horizontal="center" vertical="center" wrapText="1"/>
    </xf>
    <xf numFmtId="0" fontId="5" fillId="7" borderId="24" xfId="0" applyFont="1" applyFill="1" applyBorder="1" applyAlignment="1">
      <alignment horizontal="center" vertical="center" wrapText="1"/>
    </xf>
    <xf numFmtId="0" fontId="5" fillId="7" borderId="25" xfId="0" applyFont="1" applyFill="1" applyBorder="1" applyAlignment="1">
      <alignment horizontal="center" vertical="center" wrapText="1"/>
    </xf>
    <xf numFmtId="0" fontId="4" fillId="5" borderId="31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266698</xdr:colOff>
      <xdr:row>0</xdr:row>
      <xdr:rowOff>137160</xdr:rowOff>
    </xdr:from>
    <xdr:to>
      <xdr:col>1</xdr:col>
      <xdr:colOff>1056528</xdr:colOff>
      <xdr:row>5</xdr:row>
      <xdr:rowOff>128540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698" y="137160"/>
          <a:ext cx="789830" cy="7785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4"/>
  <sheetViews>
    <sheetView tabSelected="1" topLeftCell="B22" zoomScale="130" zoomScaleNormal="130" zoomScaleSheetLayoutView="96" workbookViewId="0">
      <selection activeCell="F31" sqref="F31:G31"/>
    </sheetView>
  </sheetViews>
  <sheetFormatPr baseColWidth="10" defaultColWidth="11.44140625" defaultRowHeight="12" x14ac:dyDescent="0.3"/>
  <cols>
    <col min="1" max="1" width="5.77734375" style="1" hidden="1" customWidth="1"/>
    <col min="2" max="2" width="21.77734375" style="1" bestFit="1" customWidth="1"/>
    <col min="3" max="3" width="20.21875" style="1" bestFit="1" customWidth="1"/>
    <col min="4" max="4" width="28.44140625" style="1" customWidth="1"/>
    <col min="5" max="5" width="26.77734375" style="1" customWidth="1"/>
    <col min="6" max="7" width="17.77734375" style="1" customWidth="1"/>
    <col min="8" max="9" width="11.44140625" style="1" hidden="1" customWidth="1"/>
    <col min="10" max="10" width="19.21875" style="2" customWidth="1"/>
    <col min="11" max="11" width="11.44140625" style="1" customWidth="1"/>
    <col min="12" max="12" width="18.77734375" style="1" customWidth="1"/>
    <col min="13" max="14" width="11.44140625" style="1" customWidth="1"/>
    <col min="15" max="15" width="36.5546875" style="1" customWidth="1"/>
    <col min="16" max="16" width="11.44140625" style="1" customWidth="1"/>
    <col min="17" max="18" width="20.77734375" style="1" customWidth="1"/>
    <col min="19" max="19" width="18.44140625" style="1" customWidth="1"/>
    <col min="20" max="20" width="15.21875" style="1" hidden="1" customWidth="1"/>
    <col min="21" max="21" width="12.21875" style="1" hidden="1" customWidth="1"/>
    <col min="22" max="22" width="33.21875" style="1" customWidth="1"/>
    <col min="23" max="16384" width="11.44140625" style="1"/>
  </cols>
  <sheetData>
    <row r="1" spans="2:24" ht="12.6" x14ac:dyDescent="0.35"/>
    <row r="2" spans="2:24" x14ac:dyDescent="0.3">
      <c r="B2" s="87"/>
      <c r="C2" s="95" t="s">
        <v>0</v>
      </c>
      <c r="D2" s="96"/>
      <c r="E2" s="96"/>
      <c r="F2" s="96"/>
      <c r="G2" s="97"/>
      <c r="H2" s="3"/>
      <c r="I2" s="3"/>
      <c r="J2" s="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5"/>
    </row>
    <row r="3" spans="2:24" ht="12.6" x14ac:dyDescent="0.35">
      <c r="B3" s="88"/>
      <c r="C3" s="98" t="s">
        <v>77</v>
      </c>
      <c r="D3" s="99"/>
      <c r="E3" s="99"/>
      <c r="F3" s="99"/>
      <c r="G3" s="100"/>
      <c r="H3" s="5"/>
      <c r="I3" s="5"/>
      <c r="J3" s="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7"/>
    </row>
    <row r="4" spans="2:24" x14ac:dyDescent="0.3">
      <c r="B4" s="89" t="s">
        <v>1</v>
      </c>
      <c r="C4" s="91" t="s">
        <v>2</v>
      </c>
      <c r="D4" s="91" t="s">
        <v>3</v>
      </c>
      <c r="E4" s="91" t="s">
        <v>4</v>
      </c>
      <c r="F4" s="91" t="s">
        <v>5</v>
      </c>
      <c r="G4" s="101"/>
      <c r="H4" s="113" t="s">
        <v>87</v>
      </c>
      <c r="I4" s="113"/>
      <c r="J4" s="93" t="s">
        <v>6</v>
      </c>
      <c r="K4" s="93" t="s">
        <v>7</v>
      </c>
      <c r="L4" s="93" t="s">
        <v>8</v>
      </c>
      <c r="M4" s="93" t="s">
        <v>7</v>
      </c>
      <c r="N4" s="93" t="s">
        <v>7</v>
      </c>
      <c r="O4" s="93" t="s">
        <v>9</v>
      </c>
      <c r="P4" s="93" t="s">
        <v>7</v>
      </c>
      <c r="Q4" s="116" t="s">
        <v>10</v>
      </c>
      <c r="R4" s="118" t="s">
        <v>11</v>
      </c>
      <c r="S4" s="120" t="s">
        <v>12</v>
      </c>
      <c r="T4" s="46"/>
      <c r="U4" s="46"/>
      <c r="V4" s="114" t="s">
        <v>13</v>
      </c>
    </row>
    <row r="5" spans="2:24" ht="12.6" x14ac:dyDescent="0.35">
      <c r="B5" s="90"/>
      <c r="C5" s="92"/>
      <c r="D5" s="92"/>
      <c r="E5" s="92"/>
      <c r="F5" s="58" t="s">
        <v>14</v>
      </c>
      <c r="G5" s="7" t="s">
        <v>15</v>
      </c>
      <c r="H5" s="8" t="s">
        <v>16</v>
      </c>
      <c r="I5" s="8" t="s">
        <v>17</v>
      </c>
      <c r="J5" s="94"/>
      <c r="K5" s="94"/>
      <c r="L5" s="94"/>
      <c r="M5" s="94"/>
      <c r="N5" s="94"/>
      <c r="O5" s="94"/>
      <c r="P5" s="94"/>
      <c r="Q5" s="117"/>
      <c r="R5" s="119"/>
      <c r="S5" s="120"/>
      <c r="T5" s="47"/>
      <c r="U5" s="47"/>
      <c r="V5" s="115"/>
    </row>
    <row r="6" spans="2:24" x14ac:dyDescent="0.3">
      <c r="B6" s="106" t="s">
        <v>18</v>
      </c>
      <c r="C6" s="112" t="s">
        <v>19</v>
      </c>
      <c r="D6" s="51" t="s">
        <v>20</v>
      </c>
      <c r="E6" s="53" t="s">
        <v>21</v>
      </c>
      <c r="F6" s="18">
        <v>44621</v>
      </c>
      <c r="G6" s="19">
        <v>44926</v>
      </c>
      <c r="H6" s="20"/>
      <c r="I6" s="20"/>
      <c r="J6" s="40"/>
      <c r="K6" s="11"/>
      <c r="L6" s="11"/>
      <c r="M6" s="11"/>
      <c r="N6" s="11"/>
      <c r="O6" s="59"/>
      <c r="P6" s="11"/>
      <c r="Q6" s="11"/>
      <c r="R6" s="62"/>
      <c r="S6" s="71"/>
      <c r="T6" s="63"/>
      <c r="U6" s="19"/>
      <c r="V6" s="21"/>
    </row>
    <row r="7" spans="2:24" x14ac:dyDescent="0.3">
      <c r="B7" s="107"/>
      <c r="C7" s="104"/>
      <c r="D7" s="51" t="s">
        <v>23</v>
      </c>
      <c r="E7" s="85" t="s">
        <v>21</v>
      </c>
      <c r="F7" s="18">
        <v>44662</v>
      </c>
      <c r="G7" s="19">
        <v>44679</v>
      </c>
      <c r="H7" s="20"/>
      <c r="I7" s="20"/>
      <c r="J7" s="40"/>
      <c r="K7" s="11"/>
      <c r="L7" s="44"/>
      <c r="M7" s="11"/>
      <c r="N7" s="11"/>
      <c r="O7" s="59"/>
      <c r="P7" s="11"/>
      <c r="Q7" s="11"/>
      <c r="R7" s="62"/>
      <c r="S7" s="71"/>
      <c r="T7" s="63"/>
      <c r="U7" s="19"/>
      <c r="V7" s="21"/>
    </row>
    <row r="8" spans="2:24" x14ac:dyDescent="0.3">
      <c r="B8" s="107"/>
      <c r="C8" s="104"/>
      <c r="D8" s="51" t="s">
        <v>24</v>
      </c>
      <c r="E8" s="85" t="s">
        <v>21</v>
      </c>
      <c r="F8" s="18">
        <v>44805</v>
      </c>
      <c r="G8" s="19">
        <v>44834</v>
      </c>
      <c r="H8" s="20"/>
      <c r="I8" s="20"/>
      <c r="J8" s="40"/>
      <c r="K8" s="11"/>
      <c r="L8" s="44"/>
      <c r="M8" s="11"/>
      <c r="N8" s="11"/>
      <c r="O8" s="59"/>
      <c r="P8" s="11"/>
      <c r="Q8" s="11"/>
      <c r="R8" s="62"/>
      <c r="S8" s="71"/>
      <c r="T8" s="63"/>
      <c r="U8" s="19"/>
      <c r="V8" s="21"/>
    </row>
    <row r="9" spans="2:24" x14ac:dyDescent="0.3">
      <c r="B9" s="107"/>
      <c r="C9" s="104"/>
      <c r="D9" s="51" t="s">
        <v>86</v>
      </c>
      <c r="E9" s="85" t="s">
        <v>21</v>
      </c>
      <c r="F9" s="18">
        <v>44743</v>
      </c>
      <c r="G9" s="19">
        <v>44772</v>
      </c>
      <c r="H9" s="20"/>
      <c r="I9" s="20"/>
      <c r="J9" s="40"/>
      <c r="K9" s="11"/>
      <c r="L9" s="44"/>
      <c r="M9" s="11"/>
      <c r="N9" s="11"/>
      <c r="O9" s="59"/>
      <c r="P9" s="11"/>
      <c r="Q9" s="11"/>
      <c r="R9" s="62"/>
      <c r="S9" s="71"/>
      <c r="T9" s="63"/>
      <c r="U9" s="19"/>
      <c r="V9" s="21"/>
    </row>
    <row r="10" spans="2:24" x14ac:dyDescent="0.3">
      <c r="B10" s="107"/>
      <c r="C10" s="104"/>
      <c r="D10" s="51" t="s">
        <v>81</v>
      </c>
      <c r="E10" s="85" t="s">
        <v>21</v>
      </c>
      <c r="F10" s="18">
        <v>44690</v>
      </c>
      <c r="G10" s="19">
        <v>44711</v>
      </c>
      <c r="H10" s="20"/>
      <c r="I10" s="20"/>
      <c r="J10" s="40"/>
      <c r="K10" s="11"/>
      <c r="L10" s="44"/>
      <c r="M10" s="11"/>
      <c r="N10" s="11"/>
      <c r="O10" s="59"/>
      <c r="P10" s="11"/>
      <c r="Q10" s="11"/>
      <c r="R10" s="62"/>
      <c r="S10" s="71"/>
      <c r="T10" s="63"/>
      <c r="U10" s="19"/>
      <c r="V10" s="21"/>
    </row>
    <row r="11" spans="2:24" x14ac:dyDescent="0.3">
      <c r="B11" s="107"/>
      <c r="C11" s="104"/>
      <c r="D11" s="51" t="s">
        <v>82</v>
      </c>
      <c r="E11" s="85" t="s">
        <v>21</v>
      </c>
      <c r="F11" s="18">
        <v>44718</v>
      </c>
      <c r="G11" s="19">
        <v>44742</v>
      </c>
      <c r="H11" s="20"/>
      <c r="I11" s="20"/>
      <c r="J11" s="40"/>
      <c r="K11" s="11"/>
      <c r="L11" s="44"/>
      <c r="M11" s="11"/>
      <c r="N11" s="11"/>
      <c r="O11" s="59"/>
      <c r="P11" s="11"/>
      <c r="Q11" s="11"/>
      <c r="R11" s="62"/>
      <c r="S11" s="71"/>
      <c r="T11" s="63"/>
      <c r="U11" s="19"/>
      <c r="V11" s="21"/>
    </row>
    <row r="12" spans="2:24" x14ac:dyDescent="0.3">
      <c r="B12" s="107"/>
      <c r="C12" s="104"/>
      <c r="D12" s="51" t="s">
        <v>80</v>
      </c>
      <c r="E12" s="85" t="s">
        <v>21</v>
      </c>
      <c r="F12" s="18">
        <v>44743</v>
      </c>
      <c r="G12" s="19">
        <v>44772</v>
      </c>
      <c r="H12" s="20"/>
      <c r="I12" s="20"/>
      <c r="J12" s="40"/>
      <c r="K12" s="11"/>
      <c r="L12" s="44"/>
      <c r="M12" s="11"/>
      <c r="N12" s="11"/>
      <c r="O12" s="59"/>
      <c r="P12" s="11"/>
      <c r="Q12" s="11"/>
      <c r="R12" s="62"/>
      <c r="S12" s="71"/>
      <c r="T12" s="63"/>
      <c r="U12" s="19"/>
      <c r="V12" s="21"/>
    </row>
    <row r="13" spans="2:24" ht="24" x14ac:dyDescent="0.3">
      <c r="B13" s="107"/>
      <c r="C13" s="104"/>
      <c r="D13" s="51" t="s">
        <v>101</v>
      </c>
      <c r="E13" s="85" t="s">
        <v>21</v>
      </c>
      <c r="F13" s="18">
        <v>44713</v>
      </c>
      <c r="G13" s="19">
        <v>44895</v>
      </c>
      <c r="H13" s="20"/>
      <c r="I13" s="20"/>
      <c r="J13" s="40"/>
      <c r="K13" s="11"/>
      <c r="L13" s="44"/>
      <c r="M13" s="11"/>
      <c r="N13" s="11"/>
      <c r="O13" s="59"/>
      <c r="P13" s="11"/>
      <c r="Q13" s="11"/>
      <c r="R13" s="62"/>
      <c r="S13" s="71"/>
      <c r="T13" s="63"/>
      <c r="U13" s="19"/>
      <c r="V13" s="21"/>
    </row>
    <row r="14" spans="2:24" ht="24" x14ac:dyDescent="0.3">
      <c r="B14" s="107"/>
      <c r="C14" s="104"/>
      <c r="D14" s="51" t="s">
        <v>79</v>
      </c>
      <c r="E14" s="85" t="s">
        <v>21</v>
      </c>
      <c r="F14" s="18">
        <v>44713</v>
      </c>
      <c r="G14" s="19">
        <v>44895</v>
      </c>
      <c r="H14" s="20"/>
      <c r="I14" s="20"/>
      <c r="J14" s="40"/>
      <c r="K14" s="11"/>
      <c r="L14" s="44"/>
      <c r="M14" s="11"/>
      <c r="N14" s="11"/>
      <c r="O14" s="59"/>
      <c r="P14" s="11"/>
      <c r="Q14" s="11"/>
      <c r="R14" s="62"/>
      <c r="S14" s="71"/>
      <c r="T14" s="63"/>
      <c r="U14" s="19"/>
      <c r="V14" s="21"/>
    </row>
    <row r="15" spans="2:24" x14ac:dyDescent="0.3">
      <c r="B15" s="107"/>
      <c r="C15" s="104"/>
      <c r="D15" s="51" t="s">
        <v>25</v>
      </c>
      <c r="E15" s="85" t="s">
        <v>21</v>
      </c>
      <c r="F15" s="18">
        <v>44593</v>
      </c>
      <c r="G15" s="19">
        <v>44895</v>
      </c>
      <c r="H15" s="20"/>
      <c r="I15" s="20"/>
      <c r="J15" s="40"/>
      <c r="K15" s="11"/>
      <c r="L15" s="44"/>
      <c r="M15" s="11"/>
      <c r="N15" s="11"/>
      <c r="O15" s="66"/>
      <c r="P15" s="11"/>
      <c r="Q15" s="11"/>
      <c r="R15" s="62"/>
      <c r="S15" s="71"/>
      <c r="T15" s="63"/>
      <c r="U15" s="19"/>
      <c r="V15" s="21"/>
    </row>
    <row r="16" spans="2:24" ht="36" x14ac:dyDescent="0.3">
      <c r="B16" s="107"/>
      <c r="C16" s="104"/>
      <c r="D16" s="51" t="s">
        <v>26</v>
      </c>
      <c r="E16" s="85" t="s">
        <v>21</v>
      </c>
      <c r="F16" s="18">
        <v>44682</v>
      </c>
      <c r="G16" s="19">
        <v>44711</v>
      </c>
      <c r="H16" s="20"/>
      <c r="I16" s="20"/>
      <c r="J16" s="40"/>
      <c r="K16" s="11"/>
      <c r="L16" s="44"/>
      <c r="M16" s="11"/>
      <c r="N16" s="11"/>
      <c r="O16" s="66"/>
      <c r="P16" s="11"/>
      <c r="Q16" s="11"/>
      <c r="R16" s="62"/>
      <c r="S16" s="71"/>
      <c r="T16" s="63"/>
      <c r="U16" s="19"/>
      <c r="V16" s="21"/>
      <c r="X16" s="80" t="s">
        <v>27</v>
      </c>
    </row>
    <row r="17" spans="2:22" ht="24" x14ac:dyDescent="0.3">
      <c r="B17" s="107"/>
      <c r="C17" s="104"/>
      <c r="D17" s="51" t="s">
        <v>28</v>
      </c>
      <c r="E17" s="85" t="s">
        <v>21</v>
      </c>
      <c r="F17" s="18">
        <v>44835</v>
      </c>
      <c r="G17" s="19">
        <v>44864</v>
      </c>
      <c r="H17" s="20"/>
      <c r="I17" s="20"/>
      <c r="J17" s="40"/>
      <c r="K17" s="11"/>
      <c r="L17" s="44"/>
      <c r="M17" s="11"/>
      <c r="N17" s="11"/>
      <c r="O17" s="50"/>
      <c r="P17" s="11"/>
      <c r="Q17" s="11"/>
      <c r="R17" s="62"/>
      <c r="S17" s="71"/>
      <c r="T17" s="63"/>
      <c r="U17" s="19"/>
      <c r="V17" s="21"/>
    </row>
    <row r="18" spans="2:22" ht="24" x14ac:dyDescent="0.3">
      <c r="B18" s="107"/>
      <c r="C18" s="104"/>
      <c r="D18" s="51" t="s">
        <v>105</v>
      </c>
      <c r="E18" s="86" t="s">
        <v>104</v>
      </c>
      <c r="F18" s="18">
        <v>44682</v>
      </c>
      <c r="G18" s="19">
        <v>44742</v>
      </c>
      <c r="H18" s="20"/>
      <c r="I18" s="20"/>
      <c r="J18" s="40"/>
      <c r="K18" s="11"/>
      <c r="L18" s="44"/>
      <c r="M18" s="11"/>
      <c r="N18" s="11"/>
      <c r="O18" s="50"/>
      <c r="P18" s="11"/>
      <c r="Q18" s="11"/>
      <c r="R18" s="62"/>
      <c r="S18" s="71"/>
      <c r="T18" s="63"/>
      <c r="U18" s="19"/>
      <c r="V18" s="21"/>
    </row>
    <row r="19" spans="2:22" ht="24" x14ac:dyDescent="0.3">
      <c r="B19" s="107"/>
      <c r="C19" s="104"/>
      <c r="D19" s="51" t="s">
        <v>106</v>
      </c>
      <c r="E19" s="86" t="s">
        <v>104</v>
      </c>
      <c r="F19" s="18">
        <v>44621</v>
      </c>
      <c r="G19" s="19">
        <v>44742</v>
      </c>
      <c r="H19" s="20"/>
      <c r="I19" s="20"/>
      <c r="J19" s="40"/>
      <c r="K19" s="11"/>
      <c r="L19" s="44"/>
      <c r="M19" s="11"/>
      <c r="N19" s="11"/>
      <c r="O19" s="50"/>
      <c r="P19" s="11"/>
      <c r="Q19" s="11"/>
      <c r="R19" s="62"/>
      <c r="S19" s="71"/>
      <c r="T19" s="63"/>
      <c r="U19" s="19"/>
      <c r="V19" s="21"/>
    </row>
    <row r="20" spans="2:22" ht="24" x14ac:dyDescent="0.3">
      <c r="B20" s="107"/>
      <c r="C20" s="104"/>
      <c r="D20" s="51" t="s">
        <v>107</v>
      </c>
      <c r="E20" s="86" t="s">
        <v>104</v>
      </c>
      <c r="F20" s="18">
        <v>44713</v>
      </c>
      <c r="G20" s="19">
        <v>44803</v>
      </c>
      <c r="H20" s="20"/>
      <c r="I20" s="20"/>
      <c r="J20" s="40"/>
      <c r="K20" s="11"/>
      <c r="L20" s="44"/>
      <c r="M20" s="11"/>
      <c r="N20" s="11"/>
      <c r="O20" s="50"/>
      <c r="P20" s="11"/>
      <c r="Q20" s="11"/>
      <c r="R20" s="62"/>
      <c r="S20" s="71"/>
      <c r="T20" s="63"/>
      <c r="U20" s="19"/>
      <c r="V20" s="21"/>
    </row>
    <row r="21" spans="2:22" x14ac:dyDescent="0.3">
      <c r="B21" s="107"/>
      <c r="C21" s="105"/>
      <c r="D21" s="51" t="s">
        <v>29</v>
      </c>
      <c r="E21" s="85" t="s">
        <v>21</v>
      </c>
      <c r="F21" s="18">
        <v>44774</v>
      </c>
      <c r="G21" s="19">
        <v>44803</v>
      </c>
      <c r="H21" s="20"/>
      <c r="I21" s="20"/>
      <c r="J21" s="40"/>
      <c r="K21" s="11"/>
      <c r="L21" s="44"/>
      <c r="M21" s="11"/>
      <c r="N21" s="11"/>
      <c r="O21" s="50"/>
      <c r="P21" s="11"/>
      <c r="Q21" s="11"/>
      <c r="R21" s="62"/>
      <c r="S21" s="71"/>
      <c r="T21" s="63"/>
      <c r="U21" s="19"/>
      <c r="V21" s="21"/>
    </row>
    <row r="22" spans="2:22" x14ac:dyDescent="0.3">
      <c r="B22" s="107"/>
      <c r="C22" s="102" t="s">
        <v>30</v>
      </c>
      <c r="D22" s="51" t="s">
        <v>31</v>
      </c>
      <c r="E22" s="85" t="s">
        <v>21</v>
      </c>
      <c r="F22" s="18">
        <v>44743</v>
      </c>
      <c r="G22" s="19">
        <v>44772</v>
      </c>
      <c r="H22" s="20"/>
      <c r="I22" s="20"/>
      <c r="J22" s="41"/>
      <c r="K22" s="11"/>
      <c r="L22" s="41"/>
      <c r="M22" s="11"/>
      <c r="N22" s="11"/>
      <c r="O22" s="50"/>
      <c r="P22" s="11"/>
      <c r="Q22" s="11"/>
      <c r="R22" s="62"/>
      <c r="S22" s="71"/>
      <c r="T22" s="63"/>
      <c r="U22" s="19"/>
      <c r="V22" s="21"/>
    </row>
    <row r="23" spans="2:22" x14ac:dyDescent="0.3">
      <c r="B23" s="107"/>
      <c r="C23" s="102"/>
      <c r="D23" s="51" t="s">
        <v>32</v>
      </c>
      <c r="E23" s="85" t="s">
        <v>21</v>
      </c>
      <c r="F23" s="18">
        <v>44835</v>
      </c>
      <c r="G23" s="19">
        <v>44864</v>
      </c>
      <c r="H23" s="20"/>
      <c r="I23" s="20"/>
      <c r="J23" s="41"/>
      <c r="K23" s="11"/>
      <c r="L23" s="11"/>
      <c r="M23" s="11"/>
      <c r="N23" s="11"/>
      <c r="O23" s="50"/>
      <c r="P23" s="11"/>
      <c r="Q23" s="11"/>
      <c r="R23" s="62"/>
      <c r="S23" s="71"/>
      <c r="T23" s="63"/>
      <c r="U23" s="19"/>
      <c r="V23" s="21"/>
    </row>
    <row r="24" spans="2:22" x14ac:dyDescent="0.3">
      <c r="B24" s="107"/>
      <c r="C24" s="102"/>
      <c r="D24" s="51" t="s">
        <v>33</v>
      </c>
      <c r="E24" s="85" t="s">
        <v>21</v>
      </c>
      <c r="F24" s="18">
        <v>44713</v>
      </c>
      <c r="G24" s="19">
        <v>44742</v>
      </c>
      <c r="H24" s="20"/>
      <c r="I24" s="20"/>
      <c r="J24" s="41"/>
      <c r="K24" s="11"/>
      <c r="L24" s="11"/>
      <c r="M24" s="11"/>
      <c r="N24" s="11"/>
      <c r="O24" s="50"/>
      <c r="P24" s="11"/>
      <c r="Q24" s="11"/>
      <c r="R24" s="62"/>
      <c r="S24" s="71"/>
      <c r="T24" s="63"/>
      <c r="U24" s="19"/>
      <c r="V24" s="21"/>
    </row>
    <row r="25" spans="2:22" x14ac:dyDescent="0.3">
      <c r="B25" s="107"/>
      <c r="C25" s="102"/>
      <c r="D25" s="51" t="s">
        <v>34</v>
      </c>
      <c r="E25" s="85" t="s">
        <v>21</v>
      </c>
      <c r="F25" s="18">
        <v>44621</v>
      </c>
      <c r="G25" s="19" t="s">
        <v>84</v>
      </c>
      <c r="H25" s="20"/>
      <c r="I25" s="20"/>
      <c r="J25" s="41"/>
      <c r="K25" s="11"/>
      <c r="L25" s="11"/>
      <c r="M25" s="11"/>
      <c r="N25" s="11"/>
      <c r="O25" s="59"/>
      <c r="P25" s="11"/>
      <c r="Q25" s="11"/>
      <c r="R25" s="62"/>
      <c r="S25" s="71"/>
      <c r="T25" s="63"/>
      <c r="U25" s="19"/>
      <c r="V25" s="21"/>
    </row>
    <row r="26" spans="2:22" x14ac:dyDescent="0.3">
      <c r="B26" s="107"/>
      <c r="C26" s="102"/>
      <c r="D26" s="51" t="s">
        <v>83</v>
      </c>
      <c r="E26" s="85" t="s">
        <v>21</v>
      </c>
      <c r="F26" s="18">
        <v>44622</v>
      </c>
      <c r="G26" s="19" t="s">
        <v>85</v>
      </c>
      <c r="H26" s="20"/>
      <c r="I26" s="20"/>
      <c r="J26" s="41"/>
      <c r="K26" s="11"/>
      <c r="L26" s="11"/>
      <c r="M26" s="11"/>
      <c r="N26" s="11"/>
      <c r="O26" s="59"/>
      <c r="P26" s="11"/>
      <c r="Q26" s="11"/>
      <c r="R26" s="62"/>
      <c r="S26" s="71"/>
      <c r="T26" s="63"/>
      <c r="U26" s="19"/>
      <c r="V26" s="21"/>
    </row>
    <row r="27" spans="2:22" x14ac:dyDescent="0.3">
      <c r="B27" s="107"/>
      <c r="C27" s="102"/>
      <c r="D27" s="51" t="s">
        <v>35</v>
      </c>
      <c r="E27" s="85" t="s">
        <v>21</v>
      </c>
      <c r="F27" s="18">
        <v>44501</v>
      </c>
      <c r="G27" s="19">
        <v>44530</v>
      </c>
      <c r="H27" s="20"/>
      <c r="I27" s="20"/>
      <c r="J27" s="45"/>
      <c r="K27" s="11"/>
      <c r="L27" s="11"/>
      <c r="M27" s="11"/>
      <c r="N27" s="11"/>
      <c r="O27" s="59"/>
      <c r="P27" s="11"/>
      <c r="Q27" s="11"/>
      <c r="R27" s="62"/>
      <c r="S27" s="71"/>
      <c r="T27" s="63"/>
      <c r="U27" s="19"/>
      <c r="V27" s="21"/>
    </row>
    <row r="28" spans="2:22" x14ac:dyDescent="0.3">
      <c r="B28" s="107"/>
      <c r="C28" s="102"/>
      <c r="D28" s="51" t="s">
        <v>36</v>
      </c>
      <c r="E28" s="85" t="s">
        <v>21</v>
      </c>
      <c r="F28" s="18">
        <v>44835</v>
      </c>
      <c r="G28" s="19">
        <v>44864</v>
      </c>
      <c r="H28" s="20"/>
      <c r="I28" s="20"/>
      <c r="J28" s="45"/>
      <c r="K28" s="11"/>
      <c r="L28" s="11"/>
      <c r="M28" s="11"/>
      <c r="N28" s="11"/>
      <c r="O28" s="59"/>
      <c r="P28" s="11"/>
      <c r="Q28" s="11"/>
      <c r="R28" s="62"/>
      <c r="S28" s="71"/>
      <c r="T28" s="63"/>
      <c r="U28" s="19"/>
      <c r="V28" s="21"/>
    </row>
    <row r="29" spans="2:22" x14ac:dyDescent="0.3">
      <c r="B29" s="108"/>
      <c r="C29" s="102"/>
      <c r="D29" s="51" t="s">
        <v>37</v>
      </c>
      <c r="E29" s="85" t="s">
        <v>21</v>
      </c>
      <c r="F29" s="18">
        <v>44621</v>
      </c>
      <c r="G29" s="19">
        <v>44926</v>
      </c>
      <c r="H29" s="20"/>
      <c r="I29" s="20"/>
      <c r="J29" s="45"/>
      <c r="K29" s="11"/>
      <c r="L29" s="11"/>
      <c r="M29" s="11"/>
      <c r="N29" s="11"/>
      <c r="O29" s="59"/>
      <c r="P29" s="11"/>
      <c r="Q29" s="11"/>
      <c r="R29" s="62"/>
      <c r="S29" s="71"/>
      <c r="T29" s="63"/>
      <c r="U29" s="19"/>
      <c r="V29" s="21"/>
    </row>
    <row r="30" spans="2:22" ht="24" x14ac:dyDescent="0.3">
      <c r="B30" s="111" t="s">
        <v>38</v>
      </c>
      <c r="C30" s="102" t="s">
        <v>19</v>
      </c>
      <c r="D30" s="51" t="s">
        <v>39</v>
      </c>
      <c r="E30" s="85" t="s">
        <v>91</v>
      </c>
      <c r="F30" s="18">
        <v>44562</v>
      </c>
      <c r="G30" s="19">
        <v>44592</v>
      </c>
      <c r="H30" s="20"/>
      <c r="I30" s="20"/>
      <c r="J30" s="41"/>
      <c r="K30" s="11"/>
      <c r="L30" s="11"/>
      <c r="M30" s="11"/>
      <c r="N30" s="11"/>
      <c r="O30" s="50"/>
      <c r="P30" s="11"/>
      <c r="Q30" s="11"/>
      <c r="R30" s="62"/>
      <c r="S30" s="71"/>
      <c r="T30" s="63"/>
      <c r="U30" s="38"/>
      <c r="V30" s="21"/>
    </row>
    <row r="31" spans="2:22" ht="24" x14ac:dyDescent="0.3">
      <c r="B31" s="107"/>
      <c r="C31" s="102"/>
      <c r="D31" s="51" t="s">
        <v>102</v>
      </c>
      <c r="E31" s="86" t="s">
        <v>103</v>
      </c>
      <c r="F31" s="18">
        <v>44593</v>
      </c>
      <c r="G31" s="19">
        <v>44926</v>
      </c>
      <c r="H31" s="20"/>
      <c r="I31" s="20"/>
      <c r="J31" s="41"/>
      <c r="K31" s="11"/>
      <c r="L31" s="11"/>
      <c r="M31" s="11"/>
      <c r="N31" s="11"/>
      <c r="O31" s="50"/>
      <c r="P31" s="11"/>
      <c r="Q31" s="11"/>
      <c r="R31" s="62"/>
      <c r="S31" s="71"/>
      <c r="T31" s="63"/>
      <c r="U31" s="38"/>
      <c r="V31" s="21"/>
    </row>
    <row r="32" spans="2:22" ht="24" x14ac:dyDescent="0.3">
      <c r="B32" s="107"/>
      <c r="C32" s="102"/>
      <c r="D32" s="51" t="s">
        <v>40</v>
      </c>
      <c r="E32" s="85" t="s">
        <v>92</v>
      </c>
      <c r="F32" s="18">
        <v>44774</v>
      </c>
      <c r="G32" s="19">
        <v>44834</v>
      </c>
      <c r="H32" s="20"/>
      <c r="I32" s="20"/>
      <c r="J32" s="41"/>
      <c r="K32" s="12"/>
      <c r="L32" s="11"/>
      <c r="M32" s="11"/>
      <c r="N32" s="11"/>
      <c r="O32" s="61"/>
      <c r="P32" s="11"/>
      <c r="Q32" s="11"/>
      <c r="R32" s="62"/>
      <c r="S32" s="71"/>
      <c r="T32" s="63"/>
      <c r="U32" s="38"/>
      <c r="V32" s="21"/>
    </row>
    <row r="33" spans="2:25" x14ac:dyDescent="0.3">
      <c r="B33" s="107"/>
      <c r="C33" s="102"/>
      <c r="D33" s="82" t="s">
        <v>41</v>
      </c>
      <c r="E33" s="85" t="s">
        <v>21</v>
      </c>
      <c r="F33" s="83">
        <v>44774</v>
      </c>
      <c r="G33" s="84">
        <v>44834</v>
      </c>
      <c r="H33" s="20"/>
      <c r="I33" s="20"/>
      <c r="J33" s="41"/>
      <c r="K33" s="12"/>
      <c r="L33" s="11"/>
      <c r="M33" s="11"/>
      <c r="N33" s="11"/>
      <c r="O33" s="61"/>
      <c r="P33" s="11"/>
      <c r="Q33" s="11"/>
      <c r="R33" s="62"/>
      <c r="S33" s="71"/>
      <c r="T33" s="63"/>
      <c r="U33" s="38"/>
      <c r="V33" s="21"/>
    </row>
    <row r="34" spans="2:25" ht="24" x14ac:dyDescent="0.25">
      <c r="B34" s="107"/>
      <c r="C34" s="102"/>
      <c r="D34" s="51" t="s">
        <v>42</v>
      </c>
      <c r="E34" s="85" t="s">
        <v>93</v>
      </c>
      <c r="F34" s="18">
        <v>44805</v>
      </c>
      <c r="G34" s="19">
        <v>44895</v>
      </c>
      <c r="H34" s="20"/>
      <c r="I34" s="20"/>
      <c r="J34" s="41"/>
      <c r="K34" s="11"/>
      <c r="L34" s="11"/>
      <c r="M34" s="11"/>
      <c r="N34" s="11"/>
      <c r="O34" s="60"/>
      <c r="P34" s="11"/>
      <c r="Q34" s="11"/>
      <c r="R34" s="62"/>
      <c r="S34" s="71"/>
      <c r="T34" s="63"/>
      <c r="U34" s="19"/>
      <c r="V34" s="21"/>
      <c r="X34" s="81" t="s">
        <v>43</v>
      </c>
      <c r="Y34" s="80" t="s">
        <v>44</v>
      </c>
    </row>
    <row r="35" spans="2:25" ht="24" x14ac:dyDescent="0.3">
      <c r="B35" s="107"/>
      <c r="C35" s="102"/>
      <c r="D35" s="51" t="s">
        <v>45</v>
      </c>
      <c r="E35" s="85" t="s">
        <v>94</v>
      </c>
      <c r="F35" s="18">
        <v>44805</v>
      </c>
      <c r="G35" s="19">
        <v>44895</v>
      </c>
      <c r="H35" s="20"/>
      <c r="I35" s="20"/>
      <c r="J35" s="41"/>
      <c r="K35" s="11"/>
      <c r="L35" s="11"/>
      <c r="M35" s="11"/>
      <c r="N35" s="11"/>
      <c r="O35" s="60"/>
      <c r="P35" s="11"/>
      <c r="Q35" s="11"/>
      <c r="R35" s="62"/>
      <c r="S35" s="71"/>
      <c r="T35" s="63"/>
      <c r="U35" s="19"/>
      <c r="V35" s="21"/>
    </row>
    <row r="36" spans="2:25" ht="36" x14ac:dyDescent="0.3">
      <c r="B36" s="107"/>
      <c r="C36" s="102"/>
      <c r="D36" s="51" t="s">
        <v>46</v>
      </c>
      <c r="E36" s="85" t="s">
        <v>95</v>
      </c>
      <c r="F36" s="18">
        <v>44562</v>
      </c>
      <c r="G36" s="19">
        <v>44926</v>
      </c>
      <c r="H36" s="20"/>
      <c r="I36" s="20"/>
      <c r="J36" s="41"/>
      <c r="K36" s="11"/>
      <c r="L36" s="45"/>
      <c r="M36" s="11"/>
      <c r="N36" s="11"/>
      <c r="O36" s="68"/>
      <c r="P36" s="11"/>
      <c r="Q36" s="11"/>
      <c r="R36" s="62"/>
      <c r="S36" s="71"/>
      <c r="T36" s="63"/>
      <c r="U36" s="38"/>
      <c r="V36" s="21"/>
    </row>
    <row r="37" spans="2:25" ht="24" x14ac:dyDescent="0.3">
      <c r="B37" s="107"/>
      <c r="C37" s="102"/>
      <c r="D37" s="51" t="s">
        <v>47</v>
      </c>
      <c r="E37" s="85" t="s">
        <v>96</v>
      </c>
      <c r="F37" s="18">
        <v>44835</v>
      </c>
      <c r="G37" s="19">
        <v>44865</v>
      </c>
      <c r="H37" s="20"/>
      <c r="I37" s="20"/>
      <c r="J37" s="41"/>
      <c r="K37" s="11"/>
      <c r="L37" s="11"/>
      <c r="M37" s="11"/>
      <c r="N37" s="62"/>
      <c r="O37" s="70"/>
      <c r="P37" s="67"/>
      <c r="Q37" s="11"/>
      <c r="R37" s="62"/>
      <c r="S37" s="71"/>
      <c r="T37" s="63"/>
      <c r="U37" s="19"/>
      <c r="V37" s="21"/>
    </row>
    <row r="38" spans="2:25" x14ac:dyDescent="0.3">
      <c r="B38" s="107"/>
      <c r="C38" s="102"/>
      <c r="D38" s="51" t="s">
        <v>88</v>
      </c>
      <c r="E38" s="85" t="s">
        <v>21</v>
      </c>
      <c r="F38" s="18">
        <v>44593</v>
      </c>
      <c r="G38" s="19">
        <v>44742</v>
      </c>
      <c r="H38" s="20"/>
      <c r="I38" s="20"/>
      <c r="J38" s="41"/>
      <c r="K38" s="11"/>
      <c r="L38" s="11"/>
      <c r="M38" s="11"/>
      <c r="N38" s="11"/>
      <c r="O38" s="69"/>
      <c r="P38" s="11"/>
      <c r="Q38" s="11"/>
      <c r="R38" s="62"/>
      <c r="S38" s="71"/>
      <c r="T38" s="63"/>
      <c r="U38" s="19"/>
      <c r="V38" s="21"/>
    </row>
    <row r="39" spans="2:25" ht="24" x14ac:dyDescent="0.3">
      <c r="B39" s="107"/>
      <c r="C39" s="102"/>
      <c r="D39" s="51" t="s">
        <v>48</v>
      </c>
      <c r="E39" s="85" t="s">
        <v>92</v>
      </c>
      <c r="F39" s="18">
        <v>44774</v>
      </c>
      <c r="G39" s="19">
        <v>44834</v>
      </c>
      <c r="H39" s="20"/>
      <c r="I39" s="20"/>
      <c r="J39" s="41"/>
      <c r="K39" s="11"/>
      <c r="L39" s="11"/>
      <c r="M39" s="11"/>
      <c r="N39" s="11"/>
      <c r="O39" s="60"/>
      <c r="P39" s="11"/>
      <c r="Q39" s="11"/>
      <c r="R39" s="62"/>
      <c r="S39" s="71"/>
      <c r="T39" s="63"/>
      <c r="U39" s="38"/>
      <c r="V39" s="21"/>
    </row>
    <row r="40" spans="2:25" x14ac:dyDescent="0.3">
      <c r="B40" s="107"/>
      <c r="C40" s="102" t="s">
        <v>49</v>
      </c>
      <c r="D40" s="51" t="s">
        <v>50</v>
      </c>
      <c r="E40" s="85" t="s">
        <v>21</v>
      </c>
      <c r="F40" s="18">
        <v>44866</v>
      </c>
      <c r="G40" s="19">
        <v>44895</v>
      </c>
      <c r="H40" s="20"/>
      <c r="I40" s="20"/>
      <c r="J40" s="41"/>
      <c r="K40" s="11"/>
      <c r="L40" s="11"/>
      <c r="M40" s="11"/>
      <c r="N40" s="11"/>
      <c r="O40" s="60"/>
      <c r="P40" s="11"/>
      <c r="Q40" s="11"/>
      <c r="R40" s="62"/>
      <c r="S40" s="71"/>
      <c r="T40" s="63"/>
      <c r="U40" s="38"/>
      <c r="V40" s="21"/>
    </row>
    <row r="41" spans="2:25" x14ac:dyDescent="0.3">
      <c r="B41" s="108"/>
      <c r="C41" s="102"/>
      <c r="D41" s="51" t="s">
        <v>51</v>
      </c>
      <c r="E41" s="85" t="s">
        <v>21</v>
      </c>
      <c r="F41" s="18">
        <v>44774</v>
      </c>
      <c r="G41" s="19" t="s">
        <v>52</v>
      </c>
      <c r="H41" s="20"/>
      <c r="I41" s="20"/>
      <c r="J41" s="41"/>
      <c r="K41" s="11"/>
      <c r="L41" s="11"/>
      <c r="M41" s="11"/>
      <c r="N41" s="11"/>
      <c r="O41" s="60"/>
      <c r="P41" s="11"/>
      <c r="Q41" s="11"/>
      <c r="R41" s="62"/>
      <c r="S41" s="71"/>
      <c r="T41" s="63"/>
      <c r="U41" s="19"/>
      <c r="V41" s="21"/>
    </row>
    <row r="42" spans="2:25" x14ac:dyDescent="0.3">
      <c r="B42" s="109" t="s">
        <v>53</v>
      </c>
      <c r="C42" s="53" t="s">
        <v>54</v>
      </c>
      <c r="D42" s="51" t="s">
        <v>55</v>
      </c>
      <c r="E42" s="85" t="s">
        <v>21</v>
      </c>
      <c r="F42" s="18">
        <v>44743</v>
      </c>
      <c r="G42" s="19" t="s">
        <v>52</v>
      </c>
      <c r="H42" s="20"/>
      <c r="I42" s="20"/>
      <c r="J42" s="41"/>
      <c r="K42" s="11"/>
      <c r="L42" s="11"/>
      <c r="M42" s="11"/>
      <c r="N42" s="11"/>
      <c r="O42" s="64"/>
      <c r="P42" s="11"/>
      <c r="Q42" s="11"/>
      <c r="R42" s="62"/>
      <c r="S42" s="71"/>
      <c r="T42" s="63"/>
      <c r="U42" s="19"/>
      <c r="V42" s="65"/>
    </row>
    <row r="43" spans="2:25" ht="24" x14ac:dyDescent="0.3">
      <c r="B43" s="109"/>
      <c r="C43" s="103" t="s">
        <v>19</v>
      </c>
      <c r="D43" s="51" t="s">
        <v>78</v>
      </c>
      <c r="E43" s="85" t="s">
        <v>21</v>
      </c>
      <c r="F43" s="18">
        <v>44774</v>
      </c>
      <c r="G43" s="19">
        <v>44561</v>
      </c>
      <c r="H43" s="20"/>
      <c r="I43" s="20"/>
      <c r="J43" s="41"/>
      <c r="K43" s="11"/>
      <c r="L43" s="11"/>
      <c r="M43" s="11"/>
      <c r="N43" s="11"/>
      <c r="O43" s="64"/>
      <c r="P43" s="11"/>
      <c r="Q43" s="11"/>
      <c r="R43" s="62"/>
      <c r="S43" s="71"/>
      <c r="T43" s="63"/>
      <c r="U43" s="19"/>
      <c r="V43" s="65"/>
    </row>
    <row r="44" spans="2:25" ht="24" x14ac:dyDescent="0.3">
      <c r="B44" s="109"/>
      <c r="C44" s="104"/>
      <c r="D44" s="51" t="s">
        <v>99</v>
      </c>
      <c r="E44" s="86" t="s">
        <v>98</v>
      </c>
      <c r="F44" s="18">
        <v>44593</v>
      </c>
      <c r="G44" s="19">
        <v>44742</v>
      </c>
      <c r="H44" s="20"/>
      <c r="I44" s="20"/>
      <c r="J44" s="41"/>
      <c r="K44" s="11"/>
      <c r="L44" s="11"/>
      <c r="M44" s="11"/>
      <c r="N44" s="11"/>
      <c r="O44" s="64"/>
      <c r="P44" s="11"/>
      <c r="Q44" s="11"/>
      <c r="R44" s="62"/>
      <c r="S44" s="71"/>
      <c r="T44" s="63"/>
      <c r="U44" s="19"/>
      <c r="V44" s="65"/>
    </row>
    <row r="45" spans="2:25" ht="24" x14ac:dyDescent="0.3">
      <c r="B45" s="109"/>
      <c r="C45" s="104"/>
      <c r="D45" s="51" t="s">
        <v>97</v>
      </c>
      <c r="E45" s="85" t="s">
        <v>98</v>
      </c>
      <c r="F45" s="18">
        <v>44743</v>
      </c>
      <c r="G45" s="19" t="s">
        <v>90</v>
      </c>
      <c r="H45" s="20"/>
      <c r="I45" s="20"/>
      <c r="J45" s="41"/>
      <c r="K45" s="11"/>
      <c r="L45" s="11"/>
      <c r="M45" s="11"/>
      <c r="N45" s="11"/>
      <c r="O45" s="64"/>
      <c r="P45" s="11"/>
      <c r="Q45" s="11"/>
      <c r="R45" s="62"/>
      <c r="S45" s="71"/>
      <c r="T45" s="63"/>
      <c r="U45" s="19"/>
      <c r="V45" s="65"/>
    </row>
    <row r="46" spans="2:25" ht="36" x14ac:dyDescent="0.3">
      <c r="B46" s="109"/>
      <c r="C46" s="104"/>
      <c r="D46" s="51" t="s">
        <v>56</v>
      </c>
      <c r="E46" s="86" t="s">
        <v>98</v>
      </c>
      <c r="F46" s="18">
        <v>44621</v>
      </c>
      <c r="G46" s="19">
        <v>44804</v>
      </c>
      <c r="H46" s="20"/>
      <c r="I46" s="20"/>
      <c r="J46" s="41"/>
      <c r="K46" s="11"/>
      <c r="L46" s="11"/>
      <c r="M46" s="11"/>
      <c r="N46" s="11"/>
      <c r="O46" s="50"/>
      <c r="P46" s="11"/>
      <c r="Q46" s="11"/>
      <c r="R46" s="62"/>
      <c r="S46" s="71"/>
      <c r="T46" s="63"/>
      <c r="U46" s="19"/>
      <c r="V46" s="21"/>
    </row>
    <row r="47" spans="2:25" ht="24" x14ac:dyDescent="0.3">
      <c r="B47" s="109"/>
      <c r="C47" s="105"/>
      <c r="D47" s="51" t="s">
        <v>57</v>
      </c>
      <c r="E47" s="86" t="s">
        <v>98</v>
      </c>
      <c r="F47" s="18">
        <v>44774</v>
      </c>
      <c r="G47" s="19">
        <v>44926</v>
      </c>
      <c r="H47" s="20"/>
      <c r="I47" s="20"/>
      <c r="J47" s="41"/>
      <c r="K47" s="11"/>
      <c r="L47" s="11"/>
      <c r="M47" s="11"/>
      <c r="N47" s="11"/>
      <c r="O47" s="50"/>
      <c r="P47" s="11"/>
      <c r="Q47" s="11"/>
      <c r="R47" s="62"/>
      <c r="S47" s="71"/>
      <c r="T47" s="63"/>
      <c r="U47" s="19"/>
      <c r="V47" s="21"/>
    </row>
    <row r="48" spans="2:25" x14ac:dyDescent="0.3">
      <c r="B48" s="109"/>
      <c r="C48" s="53" t="s">
        <v>49</v>
      </c>
      <c r="D48" s="51" t="s">
        <v>58</v>
      </c>
      <c r="E48" s="85" t="s">
        <v>21</v>
      </c>
      <c r="F48" s="18">
        <v>44805</v>
      </c>
      <c r="G48" s="19">
        <v>44895</v>
      </c>
      <c r="H48" s="20"/>
      <c r="I48" s="20"/>
      <c r="J48" s="41"/>
      <c r="K48" s="11"/>
      <c r="L48" s="11"/>
      <c r="M48" s="11"/>
      <c r="N48" s="11"/>
      <c r="O48" s="60"/>
      <c r="P48" s="11"/>
      <c r="Q48" s="11"/>
      <c r="R48" s="62"/>
      <c r="S48" s="71"/>
      <c r="T48" s="63"/>
      <c r="U48" s="19"/>
      <c r="V48" s="21"/>
    </row>
    <row r="49" spans="2:22" x14ac:dyDescent="0.3">
      <c r="B49" s="109" t="s">
        <v>59</v>
      </c>
      <c r="C49" s="103" t="s">
        <v>60</v>
      </c>
      <c r="D49" s="51" t="s">
        <v>61</v>
      </c>
      <c r="E49" s="85" t="s">
        <v>21</v>
      </c>
      <c r="F49" s="18">
        <v>44713</v>
      </c>
      <c r="G49" s="19">
        <v>44926</v>
      </c>
      <c r="H49" s="20"/>
      <c r="I49" s="20"/>
      <c r="J49" s="45"/>
      <c r="K49" s="11"/>
      <c r="L49" s="11"/>
      <c r="M49" s="11"/>
      <c r="N49" s="11"/>
      <c r="O49" s="60"/>
      <c r="P49" s="11"/>
      <c r="Q49" s="11"/>
      <c r="R49" s="62"/>
      <c r="S49" s="71"/>
      <c r="T49" s="63"/>
      <c r="U49" s="38"/>
      <c r="V49" s="21"/>
    </row>
    <row r="50" spans="2:22" ht="24" x14ac:dyDescent="0.3">
      <c r="B50" s="109"/>
      <c r="C50" s="104"/>
      <c r="D50" s="51" t="s">
        <v>89</v>
      </c>
      <c r="E50" s="85" t="s">
        <v>100</v>
      </c>
      <c r="F50" s="18">
        <v>44805</v>
      </c>
      <c r="G50" s="19">
        <v>44926</v>
      </c>
      <c r="H50" s="20"/>
      <c r="I50" s="20"/>
      <c r="J50" s="45"/>
      <c r="K50" s="11"/>
      <c r="L50" s="11"/>
      <c r="M50" s="11"/>
      <c r="N50" s="11"/>
      <c r="O50" s="60"/>
      <c r="P50" s="11"/>
      <c r="Q50" s="11"/>
      <c r="R50" s="62"/>
      <c r="S50" s="71"/>
      <c r="T50" s="63"/>
      <c r="U50" s="38"/>
      <c r="V50" s="21"/>
    </row>
    <row r="51" spans="2:22" x14ac:dyDescent="0.3">
      <c r="B51" s="109"/>
      <c r="C51" s="104"/>
      <c r="D51" s="51" t="s">
        <v>62</v>
      </c>
      <c r="E51" s="85" t="s">
        <v>21</v>
      </c>
      <c r="F51" s="18">
        <v>44774</v>
      </c>
      <c r="G51" s="10">
        <v>44926</v>
      </c>
      <c r="H51" s="11"/>
      <c r="I51" s="11"/>
      <c r="J51" s="44"/>
      <c r="K51" s="11"/>
      <c r="L51" s="11"/>
      <c r="M51" s="11"/>
      <c r="N51" s="11"/>
      <c r="O51" s="60"/>
      <c r="P51" s="11"/>
      <c r="Q51" s="11"/>
      <c r="R51" s="62"/>
      <c r="S51" s="71"/>
      <c r="T51" s="72"/>
      <c r="U51" s="10"/>
      <c r="V51" s="21"/>
    </row>
    <row r="52" spans="2:22" ht="24" x14ac:dyDescent="0.3">
      <c r="B52" s="109"/>
      <c r="C52" s="105"/>
      <c r="D52" s="51" t="s">
        <v>63</v>
      </c>
      <c r="E52" s="85" t="s">
        <v>94</v>
      </c>
      <c r="F52" s="9">
        <v>44713</v>
      </c>
      <c r="G52" s="10">
        <v>44926</v>
      </c>
      <c r="H52" s="11"/>
      <c r="I52" s="11"/>
      <c r="J52" s="44"/>
      <c r="K52" s="11"/>
      <c r="L52" s="11"/>
      <c r="M52" s="11"/>
      <c r="N52" s="11"/>
      <c r="O52" s="60"/>
      <c r="P52" s="11"/>
      <c r="Q52" s="11"/>
      <c r="R52" s="62"/>
      <c r="S52" s="71"/>
      <c r="T52" s="72"/>
      <c r="U52" s="10"/>
      <c r="V52" s="21"/>
    </row>
    <row r="53" spans="2:22" ht="24" x14ac:dyDescent="0.3">
      <c r="B53" s="109"/>
      <c r="C53" s="53" t="s">
        <v>64</v>
      </c>
      <c r="D53" s="51" t="s">
        <v>65</v>
      </c>
      <c r="E53" s="85" t="s">
        <v>21</v>
      </c>
      <c r="F53" s="9">
        <v>44866</v>
      </c>
      <c r="G53" s="19">
        <v>44895</v>
      </c>
      <c r="H53" s="11"/>
      <c r="I53" s="11"/>
      <c r="J53" s="44"/>
      <c r="K53" s="11"/>
      <c r="L53" s="11"/>
      <c r="M53" s="11"/>
      <c r="N53" s="11"/>
      <c r="O53" s="59"/>
      <c r="P53" s="11"/>
      <c r="Q53" s="11"/>
      <c r="R53" s="62"/>
      <c r="S53" s="71"/>
      <c r="T53" s="72"/>
      <c r="U53" s="39"/>
      <c r="V53" s="21"/>
    </row>
    <row r="54" spans="2:22" ht="24.6" thickBot="1" x14ac:dyDescent="0.35">
      <c r="B54" s="110"/>
      <c r="C54" s="13" t="s">
        <v>66</v>
      </c>
      <c r="D54" s="52" t="s">
        <v>67</v>
      </c>
      <c r="E54" s="13" t="s">
        <v>21</v>
      </c>
      <c r="F54" s="14">
        <v>44805</v>
      </c>
      <c r="G54" s="15">
        <v>44865</v>
      </c>
      <c r="H54" s="16"/>
      <c r="I54" s="16"/>
      <c r="J54" s="17"/>
      <c r="K54" s="16"/>
      <c r="L54" s="16"/>
      <c r="M54" s="16"/>
      <c r="N54" s="16"/>
      <c r="O54" s="50"/>
      <c r="P54" s="16"/>
      <c r="Q54" s="16"/>
      <c r="R54" s="74"/>
      <c r="S54" s="75"/>
      <c r="T54" s="73"/>
      <c r="U54" s="15"/>
      <c r="V54" s="22"/>
    </row>
  </sheetData>
  <autoFilter ref="A4:V54">
    <filterColumn colId="5" showButton="0"/>
    <filterColumn colId="7" showButton="0"/>
  </autoFilter>
  <mergeCells count="30">
    <mergeCell ref="V4:V5"/>
    <mergeCell ref="O4:O5"/>
    <mergeCell ref="P4:P5"/>
    <mergeCell ref="Q4:Q5"/>
    <mergeCell ref="R4:R5"/>
    <mergeCell ref="S4:S5"/>
    <mergeCell ref="C22:C29"/>
    <mergeCell ref="C49:C52"/>
    <mergeCell ref="B6:B29"/>
    <mergeCell ref="K4:K5"/>
    <mergeCell ref="L4:L5"/>
    <mergeCell ref="B49:B54"/>
    <mergeCell ref="C30:C39"/>
    <mergeCell ref="C40:C41"/>
    <mergeCell ref="B30:B41"/>
    <mergeCell ref="B42:B48"/>
    <mergeCell ref="C6:C21"/>
    <mergeCell ref="H4:I4"/>
    <mergeCell ref="C43:C47"/>
    <mergeCell ref="N4:N5"/>
    <mergeCell ref="M4:M5"/>
    <mergeCell ref="J4:J5"/>
    <mergeCell ref="C2:G2"/>
    <mergeCell ref="C3:G3"/>
    <mergeCell ref="F4:G4"/>
    <mergeCell ref="B2:B3"/>
    <mergeCell ref="B4:B5"/>
    <mergeCell ref="C4:C5"/>
    <mergeCell ref="D4:D5"/>
    <mergeCell ref="E4:E5"/>
  </mergeCells>
  <dataValidations count="2">
    <dataValidation allowBlank="1" showInputMessage="1" showErrorMessage="1" promptTitle="Fecha de Seguimiento" prompt="Registrar la fecha del registro y el seguimiento realizado a la Acción o actividad formulada." sqref="J4:J5 K4 L4:L5 M4:N4 O4:O5 P4"/>
    <dataValidation errorStyle="information" allowBlank="1" showInputMessage="1" showErrorMessage="1" errorTitle="Indicador" error="Formular un indicador por la acción o por las diferentes actividades que se planteen con el fin de eliminar el hallazgo" promptTitle="Indicador" prompt="Formular un indicador por la acción o por cada una de las diferentes actividades que se planteen con el fin de eliminar el hallazgo" sqref="H4:I4"/>
  </dataValidations>
  <pageMargins left="0.7" right="0.7" top="0.75" bottom="0.75" header="0.3" footer="0.3"/>
  <pageSetup scale="5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opLeftCell="C1" workbookViewId="0">
      <selection activeCell="H35" sqref="H35"/>
    </sheetView>
  </sheetViews>
  <sheetFormatPr baseColWidth="10" defaultColWidth="19.21875" defaultRowHeight="14.4" x14ac:dyDescent="0.3"/>
  <cols>
    <col min="2" max="2" width="26" customWidth="1"/>
    <col min="3" max="3" width="27.77734375" customWidth="1"/>
    <col min="4" max="4" width="26.21875" customWidth="1"/>
    <col min="5" max="5" width="23" customWidth="1"/>
    <col min="6" max="6" width="28" customWidth="1"/>
    <col min="7" max="7" width="46" customWidth="1"/>
    <col min="8" max="8" width="14.77734375" customWidth="1"/>
    <col min="9" max="10" width="19.21875" hidden="1" customWidth="1"/>
  </cols>
  <sheetData>
    <row r="1" spans="1:10" x14ac:dyDescent="0.3">
      <c r="A1" s="89" t="s">
        <v>1</v>
      </c>
      <c r="B1" s="91" t="s">
        <v>2</v>
      </c>
      <c r="C1" s="91" t="s">
        <v>3</v>
      </c>
      <c r="D1" s="93" t="s">
        <v>6</v>
      </c>
      <c r="E1" s="93" t="s">
        <v>8</v>
      </c>
      <c r="F1" s="93" t="s">
        <v>68</v>
      </c>
      <c r="G1" s="93" t="s">
        <v>9</v>
      </c>
      <c r="H1" s="121" t="s">
        <v>12</v>
      </c>
    </row>
    <row r="2" spans="1:10" x14ac:dyDescent="0.3">
      <c r="A2" s="123"/>
      <c r="B2" s="124"/>
      <c r="C2" s="124"/>
      <c r="D2" s="94"/>
      <c r="E2" s="94"/>
      <c r="F2" s="94"/>
      <c r="G2" s="94"/>
      <c r="H2" s="122"/>
    </row>
    <row r="3" spans="1:10" ht="24" customHeight="1" x14ac:dyDescent="0.3">
      <c r="A3" s="125" t="str">
        <f>PLAN!B6</f>
        <v>Gestión del conocimiento y la innovación</v>
      </c>
      <c r="B3" s="103" t="str">
        <f>PLAN!C6</f>
        <v>Saber Hacer</v>
      </c>
      <c r="C3" s="43" t="str">
        <f>PLAN!D6</f>
        <v>Prevención de riesgos laborales</v>
      </c>
      <c r="D3" s="51">
        <f>PLAN!J6</f>
        <v>0</v>
      </c>
      <c r="E3" s="76"/>
      <c r="F3" s="76"/>
      <c r="G3" s="77">
        <f>PLAN!O6</f>
        <v>0</v>
      </c>
      <c r="H3" s="42">
        <f>PLAN!S6</f>
        <v>0</v>
      </c>
      <c r="I3" s="18">
        <v>44256</v>
      </c>
      <c r="J3" s="19">
        <v>44561</v>
      </c>
    </row>
    <row r="4" spans="1:10" ht="28.5" customHeight="1" x14ac:dyDescent="0.3">
      <c r="A4" s="126"/>
      <c r="B4" s="104"/>
      <c r="C4" s="43" t="str">
        <f>PLAN!D7</f>
        <v xml:space="preserve">Capacitar en higiene postural </v>
      </c>
      <c r="D4" s="51"/>
      <c r="E4" s="76"/>
      <c r="F4" s="76">
        <f>PLAN!L7</f>
        <v>0</v>
      </c>
      <c r="G4" s="77">
        <f>PLAN!O7</f>
        <v>0</v>
      </c>
      <c r="H4" s="42">
        <f>PLAN!S7</f>
        <v>0</v>
      </c>
      <c r="I4" s="18">
        <v>44348</v>
      </c>
      <c r="J4" s="19">
        <v>44377</v>
      </c>
    </row>
    <row r="5" spans="1:10" ht="24" customHeight="1" x14ac:dyDescent="0.3">
      <c r="A5" s="126"/>
      <c r="B5" s="104"/>
      <c r="C5" s="43" t="str">
        <f>PLAN!D8</f>
        <v>Capacitación Levantamiento de cargas</v>
      </c>
      <c r="D5" s="51"/>
      <c r="E5" s="76"/>
      <c r="F5" s="76">
        <f>PLAN!L8</f>
        <v>0</v>
      </c>
      <c r="G5" s="77">
        <f>PLAN!O8</f>
        <v>0</v>
      </c>
      <c r="H5" s="42">
        <f>PLAN!S8</f>
        <v>0</v>
      </c>
      <c r="I5" s="18">
        <v>44378</v>
      </c>
      <c r="J5" s="19">
        <v>44408</v>
      </c>
    </row>
    <row r="6" spans="1:10" x14ac:dyDescent="0.3">
      <c r="A6" s="126"/>
      <c r="B6" s="104"/>
      <c r="C6" s="43" t="str">
        <f>PLAN!D15</f>
        <v>Pausas activas - cognitivas</v>
      </c>
      <c r="D6" s="51"/>
      <c r="E6" s="76"/>
      <c r="F6" s="76"/>
      <c r="G6" s="77">
        <f>PLAN!O15</f>
        <v>0</v>
      </c>
      <c r="H6" s="42">
        <f>PLAN!S15</f>
        <v>0</v>
      </c>
      <c r="I6" s="18">
        <v>44501</v>
      </c>
      <c r="J6" s="19">
        <v>44530</v>
      </c>
    </row>
    <row r="7" spans="1:10" ht="30.75" customHeight="1" x14ac:dyDescent="0.3">
      <c r="A7" s="126"/>
      <c r="B7" s="104"/>
      <c r="C7" s="43" t="str">
        <f>PLAN!D16</f>
        <v>Realizar la reinducción y al Sistema de Gestión de la Seguridad y Salud en el Trabajo.</v>
      </c>
      <c r="D7" s="51"/>
      <c r="E7" s="76"/>
      <c r="F7" s="76">
        <f>PLAN!L16</f>
        <v>0</v>
      </c>
      <c r="G7" s="77">
        <f>PLAN!O16</f>
        <v>0</v>
      </c>
      <c r="H7" s="42">
        <f>PLAN!S16</f>
        <v>0</v>
      </c>
      <c r="I7" s="18">
        <v>44256</v>
      </c>
      <c r="J7" s="19">
        <v>44561</v>
      </c>
    </row>
    <row r="8" spans="1:10" ht="35.25" customHeight="1" x14ac:dyDescent="0.3">
      <c r="A8" s="126"/>
      <c r="B8" s="104"/>
      <c r="C8" s="43" t="str">
        <f>PLAN!D17</f>
        <v>Brigadas de Emergencia (extinción de fuego, primeros auxilios y evacuación)</v>
      </c>
      <c r="D8" s="51"/>
      <c r="E8" s="76"/>
      <c r="F8" s="76"/>
      <c r="G8" s="77">
        <f>PLAN!O17</f>
        <v>0</v>
      </c>
      <c r="H8" s="42">
        <f>PLAN!S17</f>
        <v>0</v>
      </c>
      <c r="I8" s="18">
        <v>44197</v>
      </c>
      <c r="J8" s="38">
        <v>44227</v>
      </c>
    </row>
    <row r="9" spans="1:10" ht="42" customHeight="1" x14ac:dyDescent="0.3">
      <c r="A9" s="126"/>
      <c r="B9" s="105"/>
      <c r="C9" s="43" t="str">
        <f>PLAN!D21</f>
        <v>Capacitar en orden y aseo.</v>
      </c>
      <c r="D9" s="51"/>
      <c r="E9" s="76"/>
      <c r="F9" s="76"/>
      <c r="G9" s="77">
        <f>PLAN!O21</f>
        <v>0</v>
      </c>
      <c r="H9" s="42">
        <f>PLAN!S21</f>
        <v>0</v>
      </c>
      <c r="I9" s="18">
        <v>44409</v>
      </c>
      <c r="J9" s="38">
        <v>44469</v>
      </c>
    </row>
    <row r="10" spans="1:10" ht="63.75" customHeight="1" x14ac:dyDescent="0.3">
      <c r="A10" s="126"/>
      <c r="B10" s="103" t="str">
        <f>PLAN!C22</f>
        <v>Saber Ser</v>
      </c>
      <c r="C10" s="43" t="str">
        <f>PLAN!D22</f>
        <v>Manejo del estrés</v>
      </c>
      <c r="D10" s="51"/>
      <c r="E10" s="76"/>
      <c r="F10" s="76"/>
      <c r="G10" s="77">
        <f>PLAN!O22</f>
        <v>0</v>
      </c>
      <c r="H10" s="42">
        <f>PLAN!S22</f>
        <v>0</v>
      </c>
      <c r="I10" s="18">
        <v>44409</v>
      </c>
      <c r="J10" s="38">
        <v>44469</v>
      </c>
    </row>
    <row r="11" spans="1:10" ht="52.5" customHeight="1" x14ac:dyDescent="0.3">
      <c r="A11" s="126"/>
      <c r="B11" s="104"/>
      <c r="C11" s="43" t="str">
        <f>PLAN!D23</f>
        <v>Taller proyecto de vida  y autoestima</v>
      </c>
      <c r="D11" s="51">
        <f>PLAN!J23</f>
        <v>0</v>
      </c>
      <c r="E11" s="76"/>
      <c r="F11" s="76"/>
      <c r="G11" s="77">
        <f>PLAN!O23</f>
        <v>0</v>
      </c>
      <c r="H11" s="42">
        <f>PLAN!S23</f>
        <v>0</v>
      </c>
      <c r="I11" s="18">
        <v>44501</v>
      </c>
      <c r="J11" s="19">
        <v>44530</v>
      </c>
    </row>
    <row r="12" spans="1:10" ht="52.5" customHeight="1" x14ac:dyDescent="0.3">
      <c r="A12" s="126"/>
      <c r="B12" s="104"/>
      <c r="C12" s="43" t="str">
        <f>PLAN!D24</f>
        <v>Comunicación asertiva</v>
      </c>
      <c r="D12" s="51"/>
      <c r="E12" s="76"/>
      <c r="F12" s="76"/>
      <c r="G12" s="77">
        <f>PLAN!O24</f>
        <v>0</v>
      </c>
      <c r="H12" s="42">
        <f>PLAN!S24</f>
        <v>0</v>
      </c>
      <c r="I12" s="18">
        <v>44501</v>
      </c>
      <c r="J12" s="19">
        <v>44530</v>
      </c>
    </row>
    <row r="13" spans="1:10" ht="24.6" customHeight="1" x14ac:dyDescent="0.3">
      <c r="A13" s="126"/>
      <c r="B13" s="104"/>
      <c r="C13" s="43" t="str">
        <f>PLAN!D25</f>
        <v>Trabajo en equipo</v>
      </c>
      <c r="D13" s="51"/>
      <c r="E13" s="76"/>
      <c r="F13" s="76"/>
      <c r="G13" s="77">
        <f>PLAN!O25</f>
        <v>0</v>
      </c>
      <c r="H13" s="42">
        <f>PLAN!S25</f>
        <v>0</v>
      </c>
      <c r="I13" s="18">
        <v>44317</v>
      </c>
      <c r="J13" s="38">
        <v>44347</v>
      </c>
    </row>
    <row r="14" spans="1:10" ht="19.2" customHeight="1" x14ac:dyDescent="0.3">
      <c r="A14" s="126"/>
      <c r="B14" s="104"/>
      <c r="C14" s="43" t="str">
        <f>PLAN!D27</f>
        <v>Formas de interacción</v>
      </c>
      <c r="D14" s="51"/>
      <c r="E14" s="76"/>
      <c r="F14" s="76"/>
      <c r="G14" s="77">
        <f>PLAN!O27</f>
        <v>0</v>
      </c>
      <c r="H14" s="42" t="s">
        <v>22</v>
      </c>
      <c r="I14" s="18">
        <v>44317</v>
      </c>
      <c r="J14" s="38">
        <v>44347</v>
      </c>
    </row>
    <row r="15" spans="1:10" ht="24" customHeight="1" x14ac:dyDescent="0.3">
      <c r="A15" s="126"/>
      <c r="B15" s="104"/>
      <c r="C15" s="43" t="str">
        <f>PLAN!D28</f>
        <v>Estilos de vida saludable.</v>
      </c>
      <c r="D15" s="51">
        <f>PLAN!J28</f>
        <v>0</v>
      </c>
      <c r="E15" s="76"/>
      <c r="F15" s="76"/>
      <c r="G15" s="77">
        <f>PLAN!O28</f>
        <v>0</v>
      </c>
      <c r="H15" s="42">
        <f>PLAN!S28</f>
        <v>0</v>
      </c>
      <c r="I15" s="18">
        <v>44470</v>
      </c>
      <c r="J15" s="19">
        <v>44500</v>
      </c>
    </row>
    <row r="16" spans="1:10" ht="24.75" customHeight="1" x14ac:dyDescent="0.3">
      <c r="A16" s="127"/>
      <c r="B16" s="105"/>
      <c r="C16" s="43" t="str">
        <f>PLAN!D29</f>
        <v>Promoción y prevención en salud</v>
      </c>
      <c r="D16" s="51">
        <f>PLAN!J29</f>
        <v>0</v>
      </c>
      <c r="E16" s="76" t="e">
        <f>PLAN!#REF!</f>
        <v>#REF!</v>
      </c>
      <c r="F16" s="76"/>
      <c r="G16" s="77">
        <f>PLAN!O29</f>
        <v>0</v>
      </c>
      <c r="H16" s="42">
        <f>PLAN!S29</f>
        <v>0</v>
      </c>
      <c r="I16" s="18">
        <v>44409</v>
      </c>
      <c r="J16" s="38">
        <v>44469</v>
      </c>
    </row>
    <row r="17" spans="1:10" ht="85.5" customHeight="1" x14ac:dyDescent="0.3">
      <c r="A17" s="128" t="str">
        <f>PLAN!B30</f>
        <v>Creación del valor público</v>
      </c>
      <c r="B17" s="102" t="str">
        <f>PLAN!C43</f>
        <v>Saber Hacer</v>
      </c>
      <c r="C17" s="43" t="str">
        <f>PLAN!D30</f>
        <v>Derecho disciplinario</v>
      </c>
      <c r="D17" s="51">
        <f>PLAN!J30</f>
        <v>0</v>
      </c>
      <c r="E17" s="76">
        <f>PLAN!L36</f>
        <v>0</v>
      </c>
      <c r="F17" s="76"/>
      <c r="G17" s="77">
        <f>PLAN!O30</f>
        <v>0</v>
      </c>
      <c r="H17" s="42">
        <f>PLAN!S30</f>
        <v>0</v>
      </c>
      <c r="I17" s="18">
        <v>44317</v>
      </c>
      <c r="J17" s="38">
        <v>44347</v>
      </c>
    </row>
    <row r="18" spans="1:10" ht="37.5" customHeight="1" x14ac:dyDescent="0.3">
      <c r="A18" s="129"/>
      <c r="B18" s="102"/>
      <c r="C18" s="43" t="str">
        <f>PLAN!D32</f>
        <v>Contratación</v>
      </c>
      <c r="D18" s="51">
        <f>PLAN!J32</f>
        <v>0</v>
      </c>
      <c r="E18" s="76"/>
      <c r="F18" s="76"/>
      <c r="G18" s="77">
        <f>PLAN!O32</f>
        <v>0</v>
      </c>
      <c r="H18" s="42">
        <f>PLAN!S32</f>
        <v>0</v>
      </c>
      <c r="I18" s="18">
        <v>44409</v>
      </c>
      <c r="J18" s="19" t="s">
        <v>52</v>
      </c>
    </row>
    <row r="19" spans="1:10" ht="45" customHeight="1" x14ac:dyDescent="0.3">
      <c r="A19" s="129"/>
      <c r="B19" s="102"/>
      <c r="C19" s="43" t="str">
        <f>PLAN!D33</f>
        <v>Seguridad social</v>
      </c>
      <c r="D19" s="51">
        <f>PLAN!J33</f>
        <v>0</v>
      </c>
      <c r="E19" s="76"/>
      <c r="F19" s="76"/>
      <c r="G19" s="77">
        <f>PLAN!O33</f>
        <v>0</v>
      </c>
      <c r="H19" s="42">
        <f>PLAN!S33</f>
        <v>0</v>
      </c>
      <c r="I19" s="18">
        <v>44409</v>
      </c>
      <c r="J19" s="19" t="s">
        <v>52</v>
      </c>
    </row>
    <row r="20" spans="1:10" ht="34.5" customHeight="1" x14ac:dyDescent="0.3">
      <c r="A20" s="129"/>
      <c r="B20" s="102"/>
      <c r="C20" s="43" t="str">
        <f>PLAN!D34</f>
        <v>SIPLAFT</v>
      </c>
      <c r="D20" s="51">
        <f>PLAN!J34</f>
        <v>0</v>
      </c>
      <c r="E20" s="76"/>
      <c r="F20" s="76"/>
      <c r="G20" s="77">
        <f>PLAN!O34</f>
        <v>0</v>
      </c>
      <c r="H20" s="42">
        <f>PLAN!S34</f>
        <v>0</v>
      </c>
      <c r="I20" s="18">
        <v>44409</v>
      </c>
      <c r="J20" s="19" t="s">
        <v>52</v>
      </c>
    </row>
    <row r="21" spans="1:10" ht="59.25" customHeight="1" x14ac:dyDescent="0.3">
      <c r="A21" s="129"/>
      <c r="B21" s="102"/>
      <c r="C21" s="43" t="str">
        <f>PLAN!D35</f>
        <v>MIPG</v>
      </c>
      <c r="D21" s="51">
        <f>PLAN!J35</f>
        <v>0</v>
      </c>
      <c r="E21" s="76"/>
      <c r="F21" s="76"/>
      <c r="G21" s="77">
        <f>PLAN!O35</f>
        <v>0</v>
      </c>
      <c r="H21" s="42">
        <f>PLAN!S35</f>
        <v>0</v>
      </c>
      <c r="I21" s="18">
        <v>44409</v>
      </c>
      <c r="J21" s="19">
        <v>44439</v>
      </c>
    </row>
    <row r="22" spans="1:10" ht="37.5" customHeight="1" x14ac:dyDescent="0.3">
      <c r="A22" s="129"/>
      <c r="B22" s="102"/>
      <c r="C22" s="43" t="e">
        <f>PLAN!#REF!</f>
        <v>#REF!</v>
      </c>
      <c r="D22" s="51" t="e">
        <f>PLAN!#REF!</f>
        <v>#REF!</v>
      </c>
      <c r="E22" s="76"/>
      <c r="F22" s="76" t="e">
        <f>PLAN!#REF!</f>
        <v>#REF!</v>
      </c>
      <c r="G22" s="77" t="e">
        <f>PLAN!#REF!</f>
        <v>#REF!</v>
      </c>
      <c r="H22" s="79" t="e">
        <f>PLAN!#REF!</f>
        <v>#REF!</v>
      </c>
      <c r="I22" s="18">
        <v>44409</v>
      </c>
      <c r="J22" s="19">
        <v>44439</v>
      </c>
    </row>
    <row r="23" spans="1:10" ht="126" customHeight="1" x14ac:dyDescent="0.3">
      <c r="A23" s="129"/>
      <c r="B23" s="102"/>
      <c r="C23" s="43" t="str">
        <f>PLAN!D36</f>
        <v>Procesos de auditorías de control interno efectivos, con apoyo en las tecnologías de la información</v>
      </c>
      <c r="D23" s="51">
        <f>PLAN!J36</f>
        <v>0</v>
      </c>
      <c r="E23" s="76"/>
      <c r="F23" s="76">
        <f>PLAN!L36</f>
        <v>0</v>
      </c>
      <c r="G23" s="77">
        <f>PLAN!O36</f>
        <v>0</v>
      </c>
      <c r="H23" s="42">
        <f>PLAN!S36</f>
        <v>0</v>
      </c>
      <c r="I23" s="18">
        <v>44440</v>
      </c>
      <c r="J23" s="19">
        <v>44469</v>
      </c>
    </row>
    <row r="24" spans="1:10" ht="23.25" customHeight="1" x14ac:dyDescent="0.3">
      <c r="A24" s="129"/>
      <c r="B24" s="102"/>
      <c r="C24" s="43" t="str">
        <f>PLAN!D37</f>
        <v>Normatividad Juegos de suerte y Azar</v>
      </c>
      <c r="D24" s="51">
        <f>PLAN!J37</f>
        <v>0</v>
      </c>
      <c r="E24" s="76" t="s">
        <v>69</v>
      </c>
      <c r="F24" s="76"/>
      <c r="G24" s="77">
        <f>PLAN!O37</f>
        <v>0</v>
      </c>
      <c r="H24" s="42">
        <f>PLAN!S37</f>
        <v>0</v>
      </c>
      <c r="I24" s="18">
        <v>44409</v>
      </c>
      <c r="J24" s="38" t="s">
        <v>52</v>
      </c>
    </row>
    <row r="25" spans="1:10" ht="36" customHeight="1" x14ac:dyDescent="0.3">
      <c r="A25" s="129"/>
      <c r="B25" s="102"/>
      <c r="C25" s="43" t="str">
        <f>PLAN!D39</f>
        <v>Supervisión de Contratos</v>
      </c>
      <c r="D25" s="51">
        <f>PLAN!J39</f>
        <v>0</v>
      </c>
      <c r="E25" s="76"/>
      <c r="F25" s="76"/>
      <c r="G25" s="77">
        <f>PLAN!O39</f>
        <v>0</v>
      </c>
      <c r="H25" s="42">
        <f>PLAN!S39</f>
        <v>0</v>
      </c>
      <c r="I25" s="9">
        <v>44409</v>
      </c>
      <c r="J25" s="10" t="s">
        <v>52</v>
      </c>
    </row>
    <row r="26" spans="1:10" ht="66.599999999999994" customHeight="1" x14ac:dyDescent="0.3">
      <c r="A26" s="129"/>
      <c r="B26" s="103" t="str">
        <f>PLAN!C48</f>
        <v>Saber ser</v>
      </c>
      <c r="C26" s="43" t="str">
        <f>PLAN!D40</f>
        <v>Comunicación efectiva</v>
      </c>
      <c r="D26" s="51">
        <f>PLAN!J40</f>
        <v>0</v>
      </c>
      <c r="E26" s="76"/>
      <c r="F26" s="76"/>
      <c r="G26" s="77">
        <f>PLAN!O40</f>
        <v>0</v>
      </c>
      <c r="H26" s="42">
        <f>PLAN!S40</f>
        <v>0</v>
      </c>
      <c r="I26" s="9">
        <v>44531</v>
      </c>
      <c r="J26" s="10">
        <v>44561</v>
      </c>
    </row>
    <row r="27" spans="1:10" ht="30" customHeight="1" x14ac:dyDescent="0.3">
      <c r="A27" s="130"/>
      <c r="B27" s="105"/>
      <c r="C27" s="43" t="str">
        <f>PLAN!D41</f>
        <v>Servicio al ciudadano</v>
      </c>
      <c r="D27" s="51"/>
      <c r="E27" s="76"/>
      <c r="F27" s="76"/>
      <c r="G27" s="77">
        <f>PLAN!O41</f>
        <v>0</v>
      </c>
      <c r="H27" s="42">
        <f>PLAN!S41</f>
        <v>0</v>
      </c>
      <c r="I27" s="9">
        <v>44317</v>
      </c>
      <c r="J27" s="39">
        <v>44347</v>
      </c>
    </row>
    <row r="28" spans="1:10" ht="30.75" customHeight="1" thickBot="1" x14ac:dyDescent="0.35">
      <c r="A28" s="125" t="str">
        <f>PLAN!B42</f>
        <v>Transformación digital</v>
      </c>
      <c r="B28" s="53" t="str">
        <f>PLAN!C48</f>
        <v>Saber ser</v>
      </c>
      <c r="C28" s="43" t="str">
        <f>PLAN!D42</f>
        <v>Apropiación y uso de la tecnología</v>
      </c>
      <c r="D28" s="51"/>
      <c r="E28" s="76"/>
      <c r="F28" s="76"/>
      <c r="G28" s="77">
        <f>PLAN!O42</f>
        <v>0</v>
      </c>
      <c r="H28" s="42">
        <f>PLAN!S42</f>
        <v>0</v>
      </c>
      <c r="I28" s="14">
        <v>44470</v>
      </c>
      <c r="J28" s="15">
        <v>44500</v>
      </c>
    </row>
    <row r="29" spans="1:10" ht="58.5" customHeight="1" x14ac:dyDescent="0.3">
      <c r="A29" s="126"/>
      <c r="B29" s="103" t="str">
        <f>PLAN!C43</f>
        <v>Saber Hacer</v>
      </c>
      <c r="C29" s="43" t="str">
        <f>PLAN!D45</f>
        <v>Actualización en herramientas ofimáticas</v>
      </c>
      <c r="D29" s="51"/>
      <c r="E29" s="76"/>
      <c r="F29" s="76"/>
      <c r="G29" s="77">
        <f>PLAN!O45</f>
        <v>0</v>
      </c>
      <c r="H29" s="42">
        <f>PLAN!S45</f>
        <v>0</v>
      </c>
    </row>
    <row r="30" spans="1:10" ht="43.95" customHeight="1" x14ac:dyDescent="0.3">
      <c r="A30" s="126"/>
      <c r="B30" s="104"/>
      <c r="C30" s="43" t="str">
        <f>PLAN!D46</f>
        <v>Operación de sistemas de información y plataformas tecnológicas para la gestión de datos</v>
      </c>
      <c r="D30" s="51"/>
      <c r="E30" s="76"/>
      <c r="F30" s="76"/>
      <c r="G30" s="77">
        <f>PLAN!O46</f>
        <v>0</v>
      </c>
      <c r="H30" s="42">
        <f>PLAN!S46</f>
        <v>0</v>
      </c>
    </row>
    <row r="31" spans="1:10" x14ac:dyDescent="0.3">
      <c r="A31" s="126"/>
      <c r="B31" s="105"/>
      <c r="C31" s="43" t="str">
        <f>PLAN!D47</f>
        <v>Seguridad digital</v>
      </c>
      <c r="D31" s="51"/>
      <c r="E31" s="76"/>
      <c r="F31" s="76"/>
      <c r="G31" s="77">
        <f>PLAN!O47</f>
        <v>0</v>
      </c>
      <c r="H31" s="42">
        <f>PLAN!S47</f>
        <v>0</v>
      </c>
    </row>
    <row r="32" spans="1:10" ht="24.6" customHeight="1" x14ac:dyDescent="0.3">
      <c r="A32" s="127"/>
      <c r="B32" s="53" t="str">
        <f>PLAN!C48</f>
        <v>Saber ser</v>
      </c>
      <c r="C32" s="43" t="str">
        <f>PLAN!D48</f>
        <v>Manejo del tiempo</v>
      </c>
      <c r="D32" s="51"/>
      <c r="E32" s="76"/>
      <c r="F32" s="76"/>
      <c r="G32" s="77">
        <f>PLAN!O48</f>
        <v>0</v>
      </c>
      <c r="H32" s="42">
        <f>PLAN!S48</f>
        <v>0</v>
      </c>
    </row>
    <row r="33" spans="1:8" ht="24" customHeight="1" x14ac:dyDescent="0.3">
      <c r="A33" s="125" t="str">
        <f>PLAN!B49</f>
        <v>Probidad y ética de lo público</v>
      </c>
      <c r="B33" s="103" t="str">
        <f>PLAN!C49</f>
        <v>Compromiso participativo y democrático</v>
      </c>
      <c r="C33" s="43" t="str">
        <f>PLAN!D49</f>
        <v>Código de integridad</v>
      </c>
      <c r="D33" s="51">
        <f>PLAN!J49</f>
        <v>0</v>
      </c>
      <c r="E33" s="76"/>
      <c r="F33" s="76"/>
      <c r="G33" s="77">
        <f>PLAN!O49</f>
        <v>0</v>
      </c>
      <c r="H33" s="42">
        <f>PLAN!S49</f>
        <v>0</v>
      </c>
    </row>
    <row r="34" spans="1:8" ht="25.5" customHeight="1" x14ac:dyDescent="0.3">
      <c r="A34" s="126"/>
      <c r="B34" s="104"/>
      <c r="C34" s="43" t="str">
        <f>PLAN!D51</f>
        <v>Responsabilidad del servidor público</v>
      </c>
      <c r="D34" s="51"/>
      <c r="E34" s="76"/>
      <c r="F34" s="76"/>
      <c r="G34" s="77">
        <f>PLAN!O51</f>
        <v>0</v>
      </c>
      <c r="H34" s="42">
        <f>PLAN!S51</f>
        <v>0</v>
      </c>
    </row>
    <row r="35" spans="1:8" ht="33.75" customHeight="1" x14ac:dyDescent="0.3">
      <c r="A35" s="126"/>
      <c r="B35" s="105"/>
      <c r="C35" s="43" t="str">
        <f>PLAN!D52</f>
        <v>Política anticorrupción</v>
      </c>
      <c r="D35" s="51"/>
      <c r="E35" s="76"/>
      <c r="F35" s="76"/>
      <c r="G35" s="77">
        <f>PLAN!O52</f>
        <v>0</v>
      </c>
      <c r="H35" s="42">
        <f>PLAN!S52</f>
        <v>0</v>
      </c>
    </row>
    <row r="36" spans="1:8" ht="30.75" customHeight="1" x14ac:dyDescent="0.3">
      <c r="A36" s="126"/>
      <c r="B36" s="53" t="str">
        <f>PLAN!C53</f>
        <v>Habilidades de transformación del conflicto</v>
      </c>
      <c r="C36" s="43" t="str">
        <f>PLAN!D53</f>
        <v>Acoso laboral</v>
      </c>
      <c r="D36" s="51">
        <f>PLAN!J53</f>
        <v>0</v>
      </c>
      <c r="E36" s="76"/>
      <c r="F36" s="76"/>
      <c r="G36" s="77">
        <f>PLAN!O53</f>
        <v>0</v>
      </c>
      <c r="H36" s="42">
        <f>PLAN!S53</f>
        <v>0</v>
      </c>
    </row>
    <row r="37" spans="1:8" ht="40.5" customHeight="1" x14ac:dyDescent="0.3">
      <c r="A37" s="126"/>
      <c r="B37" s="53" t="str">
        <f>PLAN!C54</f>
        <v>Estrategias de comunicación y educación</v>
      </c>
      <c r="C37" s="43" t="str">
        <f>PLAN!D54</f>
        <v>Programación Neurolinguistica - Lenguaje no verbal</v>
      </c>
      <c r="D37" s="51"/>
      <c r="E37" s="76"/>
      <c r="F37" s="76"/>
      <c r="G37" s="77">
        <f>PLAN!O54</f>
        <v>0</v>
      </c>
      <c r="H37" s="42">
        <f>PLAN!S54</f>
        <v>0</v>
      </c>
    </row>
    <row r="38" spans="1:8" x14ac:dyDescent="0.3">
      <c r="D38" s="78"/>
      <c r="E38" s="78"/>
      <c r="F38" s="78"/>
      <c r="G38" s="78"/>
    </row>
    <row r="39" spans="1:8" x14ac:dyDescent="0.3">
      <c r="D39" s="78"/>
      <c r="E39" s="78"/>
      <c r="F39" s="78"/>
      <c r="G39" s="78"/>
    </row>
    <row r="40" spans="1:8" x14ac:dyDescent="0.3">
      <c r="D40" s="78"/>
      <c r="E40" s="78"/>
      <c r="F40" s="78"/>
      <c r="G40" s="78"/>
    </row>
  </sheetData>
  <mergeCells count="18">
    <mergeCell ref="A28:A32"/>
    <mergeCell ref="B29:B31"/>
    <mergeCell ref="A33:A37"/>
    <mergeCell ref="B33:B35"/>
    <mergeCell ref="A3:A16"/>
    <mergeCell ref="B3:B9"/>
    <mergeCell ref="B10:B16"/>
    <mergeCell ref="B17:B25"/>
    <mergeCell ref="A17:A27"/>
    <mergeCell ref="B26:B27"/>
    <mergeCell ref="H1:H2"/>
    <mergeCell ref="F1:F2"/>
    <mergeCell ref="G1:G2"/>
    <mergeCell ref="A1:A2"/>
    <mergeCell ref="B1:B2"/>
    <mergeCell ref="C1:C2"/>
    <mergeCell ref="D1:D2"/>
    <mergeCell ref="E1:E2"/>
  </mergeCells>
  <dataValidations count="1">
    <dataValidation allowBlank="1" showInputMessage="1" showErrorMessage="1" promptTitle="Fecha de Seguimiento" prompt="Registrar la fecha del registro y el seguimiento realizado a la Acción o actividad formulada." sqref="D1:G2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9"/>
  <sheetViews>
    <sheetView workbookViewId="0">
      <selection activeCell="E9" sqref="E9"/>
    </sheetView>
  </sheetViews>
  <sheetFormatPr baseColWidth="10" defaultColWidth="11.44140625" defaultRowHeight="14.4" x14ac:dyDescent="0.3"/>
  <sheetData>
    <row r="3" spans="2:4" ht="15" thickBot="1" x14ac:dyDescent="0.35"/>
    <row r="4" spans="2:4" s="28" customFormat="1" ht="24.6" thickBot="1" x14ac:dyDescent="0.35">
      <c r="B4" s="35" t="s">
        <v>70</v>
      </c>
      <c r="C4" s="36" t="s">
        <v>71</v>
      </c>
      <c r="D4" s="37" t="s">
        <v>72</v>
      </c>
    </row>
    <row r="5" spans="2:4" x14ac:dyDescent="0.3">
      <c r="B5" s="23" t="s">
        <v>73</v>
      </c>
      <c r="C5" s="29">
        <v>0</v>
      </c>
      <c r="D5" s="26">
        <f>+C5/C9</f>
        <v>0</v>
      </c>
    </row>
    <row r="6" spans="2:4" x14ac:dyDescent="0.3">
      <c r="B6" s="24" t="s">
        <v>22</v>
      </c>
      <c r="C6" s="30">
        <v>34</v>
      </c>
      <c r="D6" s="27">
        <f>+C6/C9</f>
        <v>0.97142857142857142</v>
      </c>
    </row>
    <row r="7" spans="2:4" x14ac:dyDescent="0.3">
      <c r="B7" s="24" t="s">
        <v>74</v>
      </c>
      <c r="C7" s="30">
        <v>1</v>
      </c>
      <c r="D7" s="48">
        <f>+C7/C9</f>
        <v>2.8571428571428571E-2</v>
      </c>
    </row>
    <row r="8" spans="2:4" ht="15" thickBot="1" x14ac:dyDescent="0.35">
      <c r="B8" s="25" t="s">
        <v>75</v>
      </c>
      <c r="C8" s="31">
        <v>0</v>
      </c>
      <c r="D8" s="49">
        <f>+C8/C9</f>
        <v>0</v>
      </c>
    </row>
    <row r="9" spans="2:4" ht="15" thickBot="1" x14ac:dyDescent="0.35">
      <c r="B9" s="32" t="s">
        <v>76</v>
      </c>
      <c r="C9" s="33">
        <f>SUM(C5:C8)</f>
        <v>35</v>
      </c>
      <c r="D9" s="34">
        <f>SUM(D5:D8)</f>
        <v>1</v>
      </c>
    </row>
  </sheetData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EE9C559339BA4B91EEB9C197C45BB3" ma:contentTypeVersion="4" ma:contentTypeDescription="Crear nuevo documento." ma:contentTypeScope="" ma:versionID="114299533f60b1f7477457567c6f3bbd">
  <xsd:schema xmlns:xsd="http://www.w3.org/2001/XMLSchema" xmlns:xs="http://www.w3.org/2001/XMLSchema" xmlns:p="http://schemas.microsoft.com/office/2006/metadata/properties" xmlns:ns2="41781c58-884f-4487-a13d-40c85b525a3f" xmlns:ns3="a66a734e-d0ea-4b9e-8c38-f6696adae39a" targetNamespace="http://schemas.microsoft.com/office/2006/metadata/properties" ma:root="true" ma:fieldsID="71b894fce799585f4b470199d90ba8d3" ns2:_="" ns3:_="">
    <xsd:import namespace="41781c58-884f-4487-a13d-40c85b525a3f"/>
    <xsd:import namespace="a66a734e-d0ea-4b9e-8c38-f6696adae3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781c58-884f-4487-a13d-40c85b525a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6a734e-d0ea-4b9e-8c38-f6696adae3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66a734e-d0ea-4b9e-8c38-f6696adae39a">
      <UserInfo>
        <DisplayName>Ana Bolena Vivas Becerra</DisplayName>
        <AccountId>19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385F82-8CEC-4E31-A04F-57736D4E23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781c58-884f-4487-a13d-40c85b525a3f"/>
    <ds:schemaRef ds:uri="a66a734e-d0ea-4b9e-8c38-f6696adae3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F50E23-24EA-4EF2-A574-7378BADFC4C5}">
  <ds:schemaRefs>
    <ds:schemaRef ds:uri="http://schemas.microsoft.com/office/2006/metadata/properties"/>
    <ds:schemaRef ds:uri="http://schemas.microsoft.com/office/infopath/2007/PartnerControls"/>
    <ds:schemaRef ds:uri="a66a734e-d0ea-4b9e-8c38-f6696adae39a"/>
  </ds:schemaRefs>
</ds:datastoreItem>
</file>

<file path=customXml/itemProps3.xml><?xml version="1.0" encoding="utf-8"?>
<ds:datastoreItem xmlns:ds="http://schemas.openxmlformats.org/officeDocument/2006/customXml" ds:itemID="{A716B130-908C-4407-BB16-B0C1EFAA885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PLAN</vt:lpstr>
      <vt:lpstr>ESTADO</vt:lpstr>
      <vt:lpstr>PORCENTAJE</vt:lpstr>
      <vt:lpstr>PLAN!Área_de_impresión</vt:lpstr>
    </vt:vector>
  </TitlesOfParts>
  <Company>UNHCR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UNHCRuser</dc:creator>
  <cp:lastModifiedBy>Nestor Julian Rodriguez Torres</cp:lastModifiedBy>
  <cp:revision/>
  <dcterms:created xsi:type="dcterms:W3CDTF">2021-03-25T20:01:49Z</dcterms:created>
  <dcterms:modified xsi:type="dcterms:W3CDTF">2022-01-31T17:40:48Z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0x010100BDEE9C559339BA4B91EEB9C197C45BB3</vt:lpwstr>
  </property>
</Properties>
</file>